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" activeTab="9"/>
  </bookViews>
  <sheets>
    <sheet name="Khoa C" sheetId="1" r:id="rId1"/>
    <sheet name="Khoa B" sheetId="2" r:id="rId2"/>
    <sheet name="Khoa MT" sheetId="3" r:id="rId3"/>
    <sheet name="Khoa K" sheetId="4" r:id="rId4"/>
    <sheet name="Khoa N" sheetId="5" r:id="rId5"/>
    <sheet name="Khoa CK" sheetId="6" r:id="rId6"/>
    <sheet name="Khoa NL" sheetId="7" r:id="rId7"/>
    <sheet name="Khoa TH" sheetId="8" r:id="rId8"/>
    <sheet name="Khoa V" sheetId="9" r:id="rId9"/>
    <sheet name="TT ĐTH" sheetId="10" r:id="rId10"/>
  </sheets>
  <externalReferences>
    <externalReference r:id="rId13"/>
  </externalReferences>
  <definedNames>
    <definedName name="_xlnm._FilterDatabase" localSheetId="1" hidden="1">'Khoa B'!$A$6:$I$74</definedName>
    <definedName name="_xlnm._FilterDatabase" localSheetId="0" hidden="1">'Khoa C'!$A$6:$J$1066</definedName>
    <definedName name="_xlnm._FilterDatabase" localSheetId="5" hidden="1">'Khoa CK'!$A$6:$J$184</definedName>
    <definedName name="_xlnm._FilterDatabase" localSheetId="3" hidden="1">'Khoa K'!$A$6:$J$618</definedName>
    <definedName name="_xlnm._FilterDatabase" localSheetId="2" hidden="1">'Khoa MT'!$A$6:$M$121</definedName>
    <definedName name="_xlnm._FilterDatabase" localSheetId="4" hidden="1">'Khoa N'!$A$6:$M$419</definedName>
    <definedName name="_xlnm._FilterDatabase" localSheetId="6" hidden="1">'Khoa NL'!$A$6:$J$116</definedName>
    <definedName name="_xlnm._FilterDatabase" localSheetId="7" hidden="1">'Khoa TH'!$A$6:$I$300</definedName>
    <definedName name="_xlnm._FilterDatabase" localSheetId="8" hidden="1">'Khoa V'!$A$6:$J$88</definedName>
    <definedName name="_xlnm._FilterDatabase" localSheetId="9" hidden="1">'TT ĐTH'!$A$6:$I$53</definedName>
    <definedName name="_xlnm.Print_Titles" localSheetId="1">'Khoa B'!$6:$6</definedName>
    <definedName name="_xlnm.Print_Titles" localSheetId="0">'Khoa C'!$6:$6</definedName>
    <definedName name="_xlnm.Print_Titles" localSheetId="5">'Khoa CK'!$6:$6</definedName>
    <definedName name="_xlnm.Print_Titles" localSheetId="3">'Khoa K'!$6:$6</definedName>
    <definedName name="_xlnm.Print_Titles" localSheetId="2">'Khoa MT'!$6:$6</definedName>
    <definedName name="_xlnm.Print_Titles" localSheetId="4">'Khoa N'!$6:$6</definedName>
    <definedName name="_xlnm.Print_Titles" localSheetId="6">'Khoa NL'!$6:$6</definedName>
    <definedName name="_xlnm.Print_Titles" localSheetId="7">'Khoa TH'!$6:$6</definedName>
    <definedName name="_xlnm.Print_Titles" localSheetId="8">'Khoa V'!$6:$6</definedName>
    <definedName name="_xlnm.Print_Titles" localSheetId="9">'TT ĐTH'!$6:$6</definedName>
  </definedNames>
  <calcPr fullCalcOnLoad="1"/>
</workbook>
</file>

<file path=xl/comments8.xml><?xml version="1.0" encoding="utf-8"?>
<comments xmlns="http://schemas.openxmlformats.org/spreadsheetml/2006/main">
  <authors>
    <author>Huongpt</author>
  </authors>
  <commentList>
    <comment ref="B87" authorId="0">
      <text>
        <r>
          <rPr>
            <b/>
            <sz val="8"/>
            <rFont val="Tahoma"/>
            <family val="2"/>
          </rPr>
          <t>Huongpt:</t>
        </r>
        <r>
          <rPr>
            <sz val="8"/>
            <rFont val="Tahoma"/>
            <family val="2"/>
          </rPr>
          <t xml:space="preserve">
1071 sai
</t>
        </r>
      </text>
    </comment>
    <comment ref="B93" authorId="0">
      <text>
        <r>
          <rPr>
            <b/>
            <sz val="8"/>
            <rFont val="Tahoma"/>
            <family val="2"/>
          </rPr>
          <t>Huongpt:</t>
        </r>
        <r>
          <rPr>
            <sz val="8"/>
            <rFont val="Tahoma"/>
            <family val="2"/>
          </rPr>
          <t xml:space="preserve">
6862 sai</t>
        </r>
      </text>
    </comment>
  </commentList>
</comments>
</file>

<file path=xl/sharedStrings.xml><?xml version="1.0" encoding="utf-8"?>
<sst xmlns="http://schemas.openxmlformats.org/spreadsheetml/2006/main" count="7896" uniqueCount="4652">
  <si>
    <t>Trịnh Thị Hằng</t>
  </si>
  <si>
    <t>1554021820</t>
  </si>
  <si>
    <t>Vũ Thị Thanh Hòa</t>
  </si>
  <si>
    <t>1554022140</t>
  </si>
  <si>
    <t>Bùi Thị Thúy Huyền</t>
  </si>
  <si>
    <t>1554022064</t>
  </si>
  <si>
    <t>1554022122</t>
  </si>
  <si>
    <t>Nguyễn Hoài Hương</t>
  </si>
  <si>
    <t>1554022070</t>
  </si>
  <si>
    <t>1554021829</t>
  </si>
  <si>
    <t>1554022046</t>
  </si>
  <si>
    <t>Thân Thị Liên</t>
  </si>
  <si>
    <t>1554021869</t>
  </si>
  <si>
    <t>Dư Thuỳ Linh</t>
  </si>
  <si>
    <t>1554022139</t>
  </si>
  <si>
    <t>Vũ Thị Luyên</t>
  </si>
  <si>
    <t>1554021967</t>
  </si>
  <si>
    <t>Nguyễn Thị Mai</t>
  </si>
  <si>
    <t>1554022118</t>
  </si>
  <si>
    <t>Nguyễn Thị Tuyết Mai</t>
  </si>
  <si>
    <t>1554021960</t>
  </si>
  <si>
    <t>Tô Ngọc Minh</t>
  </si>
  <si>
    <t>1554022284</t>
  </si>
  <si>
    <t>1554021867</t>
  </si>
  <si>
    <t>1554021801</t>
  </si>
  <si>
    <t>Nguyễn Minh Nguyệt</t>
  </si>
  <si>
    <t>1554022006</t>
  </si>
  <si>
    <t>Phạm Đức Nhã</t>
  </si>
  <si>
    <t>1554022177</t>
  </si>
  <si>
    <t>Đinh Thị Nhài</t>
  </si>
  <si>
    <t>1554022105</t>
  </si>
  <si>
    <t>Bùi Thị Nhung</t>
  </si>
  <si>
    <t>1554022160</t>
  </si>
  <si>
    <t>Lương Thị Nhung</t>
  </si>
  <si>
    <t>1554022135</t>
  </si>
  <si>
    <t>Triịnh Minh Hiếu</t>
  </si>
  <si>
    <t>Nguyễn Đức Hóa</t>
  </si>
  <si>
    <t>Nguyễn Đình Hoàn</t>
  </si>
  <si>
    <t>Đỗ Huy Hoàng</t>
  </si>
  <si>
    <t>Trịnh Văn Hoàng</t>
  </si>
  <si>
    <t>Nguyễn Văn Hội</t>
  </si>
  <si>
    <t>Nguyễn Văn Hồng</t>
  </si>
  <si>
    <t>Phan Thế Duy Hùng</t>
  </si>
  <si>
    <t>Nguyễn Viết Kỳ</t>
  </si>
  <si>
    <t>Vi Hoàng Mạnh</t>
  </si>
  <si>
    <t>Thân Quang Minh</t>
  </si>
  <si>
    <t>Trần Hoàng Nam</t>
  </si>
  <si>
    <t>Trần Duy Nguyên</t>
  </si>
  <si>
    <t>Lê Tuấn Hồng Phong</t>
  </si>
  <si>
    <t>Nguyễn Đình Phong</t>
  </si>
  <si>
    <t>Nguyễn Thái Quý</t>
  </si>
  <si>
    <t>Thiều Đình Quý</t>
  </si>
  <si>
    <t>Lê Bật Thắng</t>
  </si>
  <si>
    <t>Nguyễn Văn Thiện</t>
  </si>
  <si>
    <t>Lê Văn Thuận</t>
  </si>
  <si>
    <t>Vũ Quang Thùy</t>
  </si>
  <si>
    <t>Hồ Sỹ Trí</t>
  </si>
  <si>
    <t>Vũ Văn Trung</t>
  </si>
  <si>
    <t xml:space="preserve">Trần Quang Vinh </t>
  </si>
  <si>
    <t>Vũ Thị Vượng</t>
  </si>
  <si>
    <t>Hoàng Ngọc Anh</t>
  </si>
  <si>
    <t>57KTĐ2</t>
  </si>
  <si>
    <t>Vũ Bảo Anh</t>
  </si>
  <si>
    <t>Đinh Công Đoàn</t>
  </si>
  <si>
    <t>Nguyễn Đức Giang</t>
  </si>
  <si>
    <t>Đinh Hoàng Hải</t>
  </si>
  <si>
    <t>Phạm Văn Hải</t>
  </si>
  <si>
    <t>Vũ Quang Hiệp</t>
  </si>
  <si>
    <t>Đoàn Thế Hoàng</t>
  </si>
  <si>
    <t>Nguyễn Huy Hoàng</t>
  </si>
  <si>
    <t>Bùi Việt Hùng</t>
  </si>
  <si>
    <t>Phạm Đăng Hưng</t>
  </si>
  <si>
    <t>Trần Văn Hướng</t>
  </si>
  <si>
    <t>Bùi Trung Kiên</t>
  </si>
  <si>
    <t>Trịnh Xuân Lâm</t>
  </si>
  <si>
    <t>Hoàng Bảo Linh</t>
  </si>
  <si>
    <t xml:space="preserve">Vũ Quang Linh </t>
  </si>
  <si>
    <t>Nguyễn Xuân Lộc</t>
  </si>
  <si>
    <t>Nguyễn Tiến Mạnh</t>
  </si>
  <si>
    <t>Phan Công Minh</t>
  </si>
  <si>
    <t xml:space="preserve">Vũ Xuân Nghiệp </t>
  </si>
  <si>
    <t>Bùi Thị Nguyệt</t>
  </si>
  <si>
    <t>Ngô Duy Phong</t>
  </si>
  <si>
    <t>Lê Hữu Quản</t>
  </si>
  <si>
    <t>Đinh Văn Quang</t>
  </si>
  <si>
    <t>Lê Văn Quang</t>
  </si>
  <si>
    <t>Bùi Đắc Quân</t>
  </si>
  <si>
    <t>Nguyễn Thành Sơn</t>
  </si>
  <si>
    <t>Vũ Hồng Sơn</t>
  </si>
  <si>
    <t>Vũ Ngọc Sơn</t>
  </si>
  <si>
    <t>Vũ Tuấn Thành</t>
  </si>
  <si>
    <t xml:space="preserve">Nguyễn Văn Thắng </t>
  </si>
  <si>
    <t>Nguyễn Quang Thiều</t>
  </si>
  <si>
    <t xml:space="preserve">Nguyễn Đức Thịnh </t>
  </si>
  <si>
    <t>Hoàng Quyết Tiến</t>
  </si>
  <si>
    <t>Nguyễn Như Trang</t>
  </si>
  <si>
    <t>Vũ Đức Trường</t>
  </si>
  <si>
    <t>Mai Xuân Tuấn</t>
  </si>
  <si>
    <t>Nguyễn Minh Tuấn</t>
  </si>
  <si>
    <t>Bạch Sơn Tùng</t>
  </si>
  <si>
    <t xml:space="preserve">Đỗ Văn Tuyên </t>
  </si>
  <si>
    <t>Nguyễn Văn Úy</t>
  </si>
  <si>
    <t>Vũ Văn Việt</t>
  </si>
  <si>
    <t>Cao Trần Vinh</t>
  </si>
  <si>
    <t>Lương Thành Vinh</t>
  </si>
  <si>
    <t>Nguyễn Quang Vịnh</t>
  </si>
  <si>
    <t>KHOA NĂNG LƯỢNG HỌC KỲ I NĂM HỌC 2015-2016</t>
  </si>
  <si>
    <t>Đào Huy Quyết</t>
  </si>
  <si>
    <t>1551060957</t>
  </si>
  <si>
    <t>Lưu Tiến Quyết</t>
  </si>
  <si>
    <t>1551060896</t>
  </si>
  <si>
    <t>Lê Thị Sâm</t>
  </si>
  <si>
    <t>1551061122</t>
  </si>
  <si>
    <t>Chu Văn Sơn</t>
  </si>
  <si>
    <t>1551060860</t>
  </si>
  <si>
    <t>Đặng Thanh Sơn</t>
  </si>
  <si>
    <t>1551060830</t>
  </si>
  <si>
    <t>Trần Hồng Sơn</t>
  </si>
  <si>
    <t>1551060973</t>
  </si>
  <si>
    <t>Nguyễn Thị Tâm</t>
  </si>
  <si>
    <t>1551060757</t>
  </si>
  <si>
    <t>Trương Nam Thái</t>
  </si>
  <si>
    <t>1551061098</t>
  </si>
  <si>
    <t>Nguyễn Văn Thanh</t>
  </si>
  <si>
    <t>1551060670</t>
  </si>
  <si>
    <t>Hoàng Mạnh Thắng</t>
  </si>
  <si>
    <t>1551061087</t>
  </si>
  <si>
    <t>Nguyễn Thị Thu</t>
  </si>
  <si>
    <t>1551061078</t>
  </si>
  <si>
    <t>Nguyễn Kim Tiến</t>
  </si>
  <si>
    <t>1551060705</t>
  </si>
  <si>
    <t>Trần Đức Toàn</t>
  </si>
  <si>
    <t>1551061111</t>
  </si>
  <si>
    <t>Phạm Hương Trà</t>
  </si>
  <si>
    <t>1551061068</t>
  </si>
  <si>
    <t>Bùi Minh Trí</t>
  </si>
  <si>
    <t>1551061118</t>
  </si>
  <si>
    <t>Trần Văn Triệu</t>
  </si>
  <si>
    <t>1551060730</t>
  </si>
  <si>
    <t>Nguyễn Hữu Trọng</t>
  </si>
  <si>
    <t>1551060525</t>
  </si>
  <si>
    <t>1551060544</t>
  </si>
  <si>
    <t>Nguyễn Duy Tuân</t>
  </si>
  <si>
    <t>1551061024</t>
  </si>
  <si>
    <t>Phạm Quốc Vương</t>
  </si>
  <si>
    <t>1551060987</t>
  </si>
  <si>
    <t>Đỗ Minh Vượng</t>
  </si>
  <si>
    <t>1551061052</t>
  </si>
  <si>
    <t>Bạch Tiểu Yến</t>
  </si>
  <si>
    <t>1551060814</t>
  </si>
  <si>
    <t>Lê Việt Anh</t>
  </si>
  <si>
    <t>57TH2</t>
  </si>
  <si>
    <t>1551060865</t>
  </si>
  <si>
    <t>1551060588</t>
  </si>
  <si>
    <t>1551060549</t>
  </si>
  <si>
    <t>1551061058</t>
  </si>
  <si>
    <t>Đặng Xuân Ân</t>
  </si>
  <si>
    <t>1551060714</t>
  </si>
  <si>
    <t>Bùi Thị Chi</t>
  </si>
  <si>
    <t>1551061074</t>
  </si>
  <si>
    <t>Nguyễn Quyết Chiến</t>
  </si>
  <si>
    <t>1551060621</t>
  </si>
  <si>
    <t>Lê Xuân Chinh</t>
  </si>
  <si>
    <t>1551061006</t>
  </si>
  <si>
    <t>Trẫn Bá Cương</t>
  </si>
  <si>
    <t>1551060930</t>
  </si>
  <si>
    <t>Nguyễn Thị Dinh</t>
  </si>
  <si>
    <t>1551060616</t>
  </si>
  <si>
    <t>Nguyễn Thế Đạt</t>
  </si>
  <si>
    <t>1551061132</t>
  </si>
  <si>
    <t>1551060862</t>
  </si>
  <si>
    <t>Lê Văn Đắc</t>
  </si>
  <si>
    <t>1551060895</t>
  </si>
  <si>
    <t>Lương Cao Đức</t>
  </si>
  <si>
    <t>1551061112</t>
  </si>
  <si>
    <t>Thiều Việt Giang</t>
  </si>
  <si>
    <t>1551060921</t>
  </si>
  <si>
    <t>Nguyễn Thị Minh Hải</t>
  </si>
  <si>
    <t>1551060719</t>
  </si>
  <si>
    <t>Nguyễn Minh Hiệp</t>
  </si>
  <si>
    <t>1551060626</t>
  </si>
  <si>
    <t>Lê Văn Hiếu</t>
  </si>
  <si>
    <t>1551061019</t>
  </si>
  <si>
    <t>Nguyễn Ngọc Hiếu</t>
  </si>
  <si>
    <t>1551060724</t>
  </si>
  <si>
    <t>Bùi Trọng Hoàng</t>
  </si>
  <si>
    <t>1551060583</t>
  </si>
  <si>
    <t>Đặng Lê Hoàng</t>
  </si>
  <si>
    <t>1551061084</t>
  </si>
  <si>
    <t>Lê Xuân Hoàng</t>
  </si>
  <si>
    <t>1551061105</t>
  </si>
  <si>
    <t>Hoàng Đình Hùng</t>
  </si>
  <si>
    <t>1551061134</t>
  </si>
  <si>
    <t>Bạch Ngọc Huy</t>
  </si>
  <si>
    <t>1551060863</t>
  </si>
  <si>
    <t>Bùi Công Huy</t>
  </si>
  <si>
    <t>1551060585</t>
  </si>
  <si>
    <t>Nguyễn Thanh Huyền</t>
  </si>
  <si>
    <t>1551060997</t>
  </si>
  <si>
    <t>Nguyễn Quang Hưng</t>
  </si>
  <si>
    <t>1551060855</t>
  </si>
  <si>
    <t>Phùng Xuân Hưng</t>
  </si>
  <si>
    <t>1551060778</t>
  </si>
  <si>
    <t>Nguyễn Thị Thu Hương</t>
  </si>
  <si>
    <t>1551060742</t>
  </si>
  <si>
    <t>Vũ Thị Hường</t>
  </si>
  <si>
    <t>1551060798</t>
  </si>
  <si>
    <t>Lê Văn Khải</t>
  </si>
  <si>
    <t>1551060749</t>
  </si>
  <si>
    <t>Trương Đức Khang</t>
  </si>
  <si>
    <t>1551061069</t>
  </si>
  <si>
    <t>Đỗ Đức Khởi</t>
  </si>
  <si>
    <t>1551061055</t>
  </si>
  <si>
    <t>Hoàng Trung Kiên</t>
  </si>
  <si>
    <t>1551061088</t>
  </si>
  <si>
    <t>Tô Văn Kiên</t>
  </si>
  <si>
    <t>1551060873</t>
  </si>
  <si>
    <t>Bùi Xuân Linh</t>
  </si>
  <si>
    <t>1551061082</t>
  </si>
  <si>
    <t>Nguyễn Thị Thu Loan</t>
  </si>
  <si>
    <t>1551060828</t>
  </si>
  <si>
    <t>Phạm Thành Long</t>
  </si>
  <si>
    <t>1551060965</t>
  </si>
  <si>
    <t>Nguyễn Thành Lộc</t>
  </si>
  <si>
    <t>1551061130</t>
  </si>
  <si>
    <t>155106092</t>
  </si>
  <si>
    <t>Trần Văn Tú</t>
  </si>
  <si>
    <t>1551060697</t>
  </si>
  <si>
    <t>Phạm Ngọc Trà My</t>
  </si>
  <si>
    <t>1551061016</t>
  </si>
  <si>
    <t>Lê Quốc Nam</t>
  </si>
  <si>
    <t>1551060676</t>
  </si>
  <si>
    <t>1551061123</t>
  </si>
  <si>
    <t>Phan Nam</t>
  </si>
  <si>
    <t>1551060918</t>
  </si>
  <si>
    <t>Vũ Bảo Ngọc</t>
  </si>
  <si>
    <t>1551061100</t>
  </si>
  <si>
    <t>Đỗ Trung Nguyên</t>
  </si>
  <si>
    <t>1551061042</t>
  </si>
  <si>
    <t>Hà Văn Nguyên</t>
  </si>
  <si>
    <t>1551060929</t>
  </si>
  <si>
    <t>Bùi Thanh Nhài</t>
  </si>
  <si>
    <t>1551061015</t>
  </si>
  <si>
    <t>Nguyễn Hà Phan</t>
  </si>
  <si>
    <t>1551060545</t>
  </si>
  <si>
    <t>Mai Bá Phước</t>
  </si>
  <si>
    <t>1551061091</t>
  </si>
  <si>
    <t>Hoàng Vinh Quang</t>
  </si>
  <si>
    <t>1551060903</t>
  </si>
  <si>
    <t>Đinh Thị Quỳnh</t>
  </si>
  <si>
    <t>1551060948</t>
  </si>
  <si>
    <t>Vũ Thị Như Quỳnh</t>
  </si>
  <si>
    <t>1551060857</t>
  </si>
  <si>
    <t>Trần Xuân Sơn</t>
  </si>
  <si>
    <t>1551060934</t>
  </si>
  <si>
    <t>Phạm Ngọc Thái</t>
  </si>
  <si>
    <t>1551060906</t>
  </si>
  <si>
    <t>Lê Đức Thành</t>
  </si>
  <si>
    <t>1551060811</t>
  </si>
  <si>
    <t>Tạ Việt Anh Thảnh</t>
  </si>
  <si>
    <t>1551061127</t>
  </si>
  <si>
    <t>Nguyễn Văn Thao</t>
  </si>
  <si>
    <t>1551060846</t>
  </si>
  <si>
    <t>Đặng Thu Thảo</t>
  </si>
  <si>
    <t>1551061002</t>
  </si>
  <si>
    <t>1551060594</t>
  </si>
  <si>
    <t>Nguyễn Khắc Thiên</t>
  </si>
  <si>
    <t>1551060920</t>
  </si>
  <si>
    <t>Lương Thị Thu</t>
  </si>
  <si>
    <t>1551060851</t>
  </si>
  <si>
    <t>1551060922</t>
  </si>
  <si>
    <t>Lương Trọng Toàn</t>
  </si>
  <si>
    <t>1551060841</t>
  </si>
  <si>
    <t>Tạ Hữu Băng Trâm</t>
  </si>
  <si>
    <t>1551060791</t>
  </si>
  <si>
    <t>Huỳnh Chí Trung</t>
  </si>
  <si>
    <t>1551060704</t>
  </si>
  <si>
    <t>Nguyễn Chí Tùng</t>
  </si>
  <si>
    <t>1551060656</t>
  </si>
  <si>
    <t>Phùng Văn Tùng</t>
  </si>
  <si>
    <t>1551060535</t>
  </si>
  <si>
    <t>Phạm Tuyên</t>
  </si>
  <si>
    <t>1551060950</t>
  </si>
  <si>
    <t>Đặng Văn  Việt</t>
  </si>
  <si>
    <t>1551060850</t>
  </si>
  <si>
    <t>Nguyễn Đình Vũ</t>
  </si>
  <si>
    <t>1551060582</t>
  </si>
  <si>
    <t>Nguyễn Ngọc An</t>
  </si>
  <si>
    <t>57TH3</t>
  </si>
  <si>
    <t>1551060564</t>
  </si>
  <si>
    <t>1551060761</t>
  </si>
  <si>
    <t>Nguyễn Đặng Tuấn Anh</t>
  </si>
  <si>
    <t>1551060737</t>
  </si>
  <si>
    <t>Trần Nam Anh</t>
  </si>
  <si>
    <t>1551060553</t>
  </si>
  <si>
    <t>1551060748</t>
  </si>
  <si>
    <t>Nguyễn Khánh Châu</t>
  </si>
  <si>
    <t>1551060826</t>
  </si>
  <si>
    <t>Phan Văn Chung</t>
  </si>
  <si>
    <t>1551060819</t>
  </si>
  <si>
    <t>Đinh Việt Cường</t>
  </si>
  <si>
    <t>1551061043</t>
  </si>
  <si>
    <t>Nguyễn Mạnh Cường</t>
  </si>
  <si>
    <t>1551060625</t>
  </si>
  <si>
    <t>Hoàng Ngọc Dũng</t>
  </si>
  <si>
    <t>1551061037</t>
  </si>
  <si>
    <t>Đỗ Thành Dương</t>
  </si>
  <si>
    <t>1551060612</t>
  </si>
  <si>
    <t>Hoàng Ánh Dương</t>
  </si>
  <si>
    <t>1551061113</t>
  </si>
  <si>
    <t>Ngọ Tùng Dương</t>
  </si>
  <si>
    <t>1551060821</t>
  </si>
  <si>
    <t>Nguyễn Đức Dương</t>
  </si>
  <si>
    <t>1551061000</t>
  </si>
  <si>
    <t>Trịnh Hồng Dương</t>
  </si>
  <si>
    <t>1551060723</t>
  </si>
  <si>
    <t>Nguyễn Thành Đạt</t>
  </si>
  <si>
    <t>1551060590</t>
  </si>
  <si>
    <t>Nguyễn Văn Đạt</t>
  </si>
  <si>
    <t>1551060840</t>
  </si>
  <si>
    <t>Trần Thanh Đạt</t>
  </si>
  <si>
    <t>1551060759</t>
  </si>
  <si>
    <t>Đinh Công Đôn</t>
  </si>
  <si>
    <t>1551061059</t>
  </si>
  <si>
    <t>Nguyễn Trường Giang</t>
  </si>
  <si>
    <t>1551061128</t>
  </si>
  <si>
    <t>1551060783</t>
  </si>
  <si>
    <t>Hoàng Anh Hào</t>
  </si>
  <si>
    <t>1551061076</t>
  </si>
  <si>
    <t>1551061135</t>
  </si>
  <si>
    <t>Khương Trung Hiếu</t>
  </si>
  <si>
    <t>1551060690</t>
  </si>
  <si>
    <t>Nguyễn Quý Hiếu</t>
  </si>
  <si>
    <t>1551060843</t>
  </si>
  <si>
    <t>Trần Hán Hiếu</t>
  </si>
  <si>
    <t>1551060835</t>
  </si>
  <si>
    <t>Trần Ngọc Hiếu</t>
  </si>
  <si>
    <t>1551060680</t>
  </si>
  <si>
    <t>Lê Huy Hoàng</t>
  </si>
  <si>
    <t>1551060913</t>
  </si>
  <si>
    <t>Nguyễn Như Hoàng</t>
  </si>
  <si>
    <t>1551061092</t>
  </si>
  <si>
    <t>Nguyễn Xuân Hoàng</t>
  </si>
  <si>
    <t>1551060556</t>
  </si>
  <si>
    <t>Nguyễn Trọng Huân</t>
  </si>
  <si>
    <t>1551061103</t>
  </si>
  <si>
    <t>Nguyễn Bá Huấn</t>
  </si>
  <si>
    <t>1551060546</t>
  </si>
  <si>
    <t>Bùi Quý Hùng</t>
  </si>
  <si>
    <t>1551060806</t>
  </si>
  <si>
    <t>Hoàng Quang Hùng</t>
  </si>
  <si>
    <t>1551060560</t>
  </si>
  <si>
    <t>Nguyễn Văn Huy</t>
  </si>
  <si>
    <t>1551060693</t>
  </si>
  <si>
    <t>Ngô Thị Huyền</t>
  </si>
  <si>
    <t>1551060847</t>
  </si>
  <si>
    <t>Trịnh Thị Huyền</t>
  </si>
  <si>
    <t>1551060674</t>
  </si>
  <si>
    <t>Nguyễn Bá Hưng</t>
  </si>
  <si>
    <t>1551060665</t>
  </si>
  <si>
    <t>Nguyễn Xuân Khang</t>
  </si>
  <si>
    <t>1551060750</t>
  </si>
  <si>
    <t>Đặng Tân Kỳ</t>
  </si>
  <si>
    <t>1551061107</t>
  </si>
  <si>
    <t>Bùi Huy Lâm</t>
  </si>
  <si>
    <t>1551060782</t>
  </si>
  <si>
    <t>Hoàng Thị Linh</t>
  </si>
  <si>
    <t>1551060734</t>
  </si>
  <si>
    <t>Tô Thành Long</t>
  </si>
  <si>
    <t>1551060764</t>
  </si>
  <si>
    <t>Trần Nhật Minh</t>
  </si>
  <si>
    <t>1551060692</t>
  </si>
  <si>
    <t>Vũ Quang Minh</t>
  </si>
  <si>
    <t>1551060622</t>
  </si>
  <si>
    <t>Nguyễn Xuân Năng</t>
  </si>
  <si>
    <t>1551060700</t>
  </si>
  <si>
    <t>Vũ Thị Ngọc</t>
  </si>
  <si>
    <t>1551060875</t>
  </si>
  <si>
    <t>Lê Thế Anh Nhân</t>
  </si>
  <si>
    <t>1551060740</t>
  </si>
  <si>
    <t>Nguyễn Thị Ngọc Như</t>
  </si>
  <si>
    <t>1551060933</t>
  </si>
  <si>
    <t>Lê Thị Hải Ninh</t>
  </si>
  <si>
    <t>1551061027</t>
  </si>
  <si>
    <t>Nguyễn Văn Phúc</t>
  </si>
  <si>
    <t>1551060542</t>
  </si>
  <si>
    <t>Ngô Hà Phương</t>
  </si>
  <si>
    <t>1551061143</t>
  </si>
  <si>
    <t>Nguyễn Anh Quân</t>
  </si>
  <si>
    <t>1551060658</t>
  </si>
  <si>
    <t>Đào Cư Tâm</t>
  </si>
  <si>
    <t>1551060733</t>
  </si>
  <si>
    <t>Nguyễn Minh Tân</t>
  </si>
  <si>
    <t>1551060743</t>
  </si>
  <si>
    <t>Nguyễn Tất Thành</t>
  </si>
  <si>
    <t>1551060725</t>
  </si>
  <si>
    <t>Lê Đức Thắng</t>
  </si>
  <si>
    <t>1551060573</t>
  </si>
  <si>
    <t>Nguyễn Đức Thắng</t>
  </si>
  <si>
    <t>1551060993</t>
  </si>
  <si>
    <t>Phan Ngọc Thủy</t>
  </si>
  <si>
    <t>1551060805</t>
  </si>
  <si>
    <t>Dương Thị Thúy</t>
  </si>
  <si>
    <t>1551060776</t>
  </si>
  <si>
    <t>1551060995</t>
  </si>
  <si>
    <t>Lưu Kỳ Trọng</t>
  </si>
  <si>
    <t>1551060808</t>
  </si>
  <si>
    <t>1551061120</t>
  </si>
  <si>
    <t>Phạm Văn Tú</t>
  </si>
  <si>
    <t>1551060551</t>
  </si>
  <si>
    <t>Đỗ Tiến Tuấn</t>
  </si>
  <si>
    <t>1551060991</t>
  </si>
  <si>
    <t>Ngô Bá Tuấn</t>
  </si>
  <si>
    <t>1551060882</t>
  </si>
  <si>
    <t>1551060790</t>
  </si>
  <si>
    <t>Nguyễn Viết Tùng</t>
  </si>
  <si>
    <t>1551061101</t>
  </si>
  <si>
    <t>Hà Mạnh Tuyên</t>
  </si>
  <si>
    <t>1551061072</t>
  </si>
  <si>
    <t>1551061066</t>
  </si>
  <si>
    <t>145TB3554</t>
  </si>
  <si>
    <t>Nguyễn Đức Vượng</t>
  </si>
  <si>
    <t>1551060702</t>
  </si>
  <si>
    <t>Phan Ngọc Vượng</t>
  </si>
  <si>
    <t>1551060784</t>
  </si>
  <si>
    <t>Nguyễn Thị Hoàng Yến</t>
  </si>
  <si>
    <t>1551060800</t>
  </si>
  <si>
    <t>Đào Đức Anh</t>
  </si>
  <si>
    <t>57TH4</t>
  </si>
  <si>
    <t>1551060682</t>
  </si>
  <si>
    <t>Nguyễn Xuân Ánh</t>
  </si>
  <si>
    <t>1551060666</t>
  </si>
  <si>
    <t>Nguyễn Tuấn Chinh</t>
  </si>
  <si>
    <t>1551060624</t>
  </si>
  <si>
    <t>Nguyễn Văn Chính</t>
  </si>
  <si>
    <t>1551060999</t>
  </si>
  <si>
    <t>Trần Mạnh Chung</t>
  </si>
  <si>
    <t>1551060831</t>
  </si>
  <si>
    <t>Hà Tuấn Dũng</t>
  </si>
  <si>
    <t>1551061121</t>
  </si>
  <si>
    <t>Nguyễn Việt Dũng</t>
  </si>
  <si>
    <t>1551060881</t>
  </si>
  <si>
    <t>Phạm Tất Dũng</t>
  </si>
  <si>
    <t>1551061109</t>
  </si>
  <si>
    <t>Nguyễn Thế Đăng</t>
  </si>
  <si>
    <t>1551060773</t>
  </si>
  <si>
    <t>Nguyễn Tùng Đăng</t>
  </si>
  <si>
    <t>1551060944</t>
  </si>
  <si>
    <t>Nguyễn Đức Độ</t>
  </si>
  <si>
    <t>1551060640</t>
  </si>
  <si>
    <t>1551061102</t>
  </si>
  <si>
    <t>Phạm Minh Đức</t>
  </si>
  <si>
    <t>1551060970</t>
  </si>
  <si>
    <t>1551060548</t>
  </si>
  <si>
    <t>Trần Văn Giang</t>
  </si>
  <si>
    <t>1551060956</t>
  </si>
  <si>
    <t>Hoàng Minh Hà</t>
  </si>
  <si>
    <t>1551061129</t>
  </si>
  <si>
    <t>1551060547</t>
  </si>
  <si>
    <t>Lê Trung Hậu</t>
  </si>
  <si>
    <t>1551060661</t>
  </si>
  <si>
    <t>Đỗ Thị Hiền</t>
  </si>
  <si>
    <t>1551060721</t>
  </si>
  <si>
    <t>Tô Như Hiển</t>
  </si>
  <si>
    <t>1551060751</t>
  </si>
  <si>
    <t>Hoàng Trung Hiếu</t>
  </si>
  <si>
    <t>1551060946</t>
  </si>
  <si>
    <t>Nguyễn Trung Hiếu</t>
  </si>
  <si>
    <t>1551061022</t>
  </si>
  <si>
    <t>Nguyễn Việt Hoàng</t>
  </si>
  <si>
    <t>1551060608</t>
  </si>
  <si>
    <t>1551060985</t>
  </si>
  <si>
    <t>1551060785</t>
  </si>
  <si>
    <t>1551060754</t>
  </si>
  <si>
    <t>Phạm Quang Huy</t>
  </si>
  <si>
    <t>1551060975</t>
  </si>
  <si>
    <t>Vũ Quốc Huy</t>
  </si>
  <si>
    <t>1551060694</t>
  </si>
  <si>
    <t>Nguyễn Thị Thu Huyền</t>
  </si>
  <si>
    <t>1551060812</t>
  </si>
  <si>
    <t>1551060971</t>
  </si>
  <si>
    <t>1551061114</t>
  </si>
  <si>
    <t>Nguyễn Sỹ Khải</t>
  </si>
  <si>
    <t>1551061051</t>
  </si>
  <si>
    <t>Vũ Đình Khánh</t>
  </si>
  <si>
    <t>1551060558</t>
  </si>
  <si>
    <t>Nguyễn Trung Kiên</t>
  </si>
  <si>
    <t>1551060732</t>
  </si>
  <si>
    <t>Đỗ Tường Lân</t>
  </si>
  <si>
    <t>1551060581</t>
  </si>
  <si>
    <t>Dương Hùng Linh</t>
  </si>
  <si>
    <t>1551060947</t>
  </si>
  <si>
    <t>Lý Tuấn Linh</t>
  </si>
  <si>
    <t>1551060789</t>
  </si>
  <si>
    <t>Nguyễn Anh Linh</t>
  </si>
  <si>
    <t>1551060667</t>
  </si>
  <si>
    <t>Nguyễn Văn Long</t>
  </si>
  <si>
    <t>1551061008</t>
  </si>
  <si>
    <t>1551081417</t>
  </si>
  <si>
    <t>Đỗ Hải Anh</t>
  </si>
  <si>
    <t>57B</t>
  </si>
  <si>
    <t>1551081544</t>
  </si>
  <si>
    <t>Nguyễn Thế Anh</t>
  </si>
  <si>
    <t>1551081184</t>
  </si>
  <si>
    <t>1551081270</t>
  </si>
  <si>
    <t>Tô Xuân Bách</t>
  </si>
  <si>
    <t>1551081251</t>
  </si>
  <si>
    <t>145NK00055</t>
  </si>
  <si>
    <t>Nguyễn Thế Công</t>
  </si>
  <si>
    <t>1551081614</t>
  </si>
  <si>
    <t>Dương Kim Cương</t>
  </si>
  <si>
    <t>1551081566</t>
  </si>
  <si>
    <t>Hoàng Mạnh Cường</t>
  </si>
  <si>
    <t>1551081495</t>
  </si>
  <si>
    <t>1551081529</t>
  </si>
  <si>
    <t>Trần Lê Mạnh Cường</t>
  </si>
  <si>
    <t>1551081229</t>
  </si>
  <si>
    <t>Lê Hiệp Danh</t>
  </si>
  <si>
    <t>1551081299</t>
  </si>
  <si>
    <t>Trịnh Đình Dũng</t>
  </si>
  <si>
    <t>1551081153</t>
  </si>
  <si>
    <t>Nguyễn Tư Duy</t>
  </si>
  <si>
    <t>1551081232</t>
  </si>
  <si>
    <t>Dương Tiến Đạt</t>
  </si>
  <si>
    <t>1551081411</t>
  </si>
  <si>
    <t>Hồ Trọng Đức</t>
  </si>
  <si>
    <t>1551081187</t>
  </si>
  <si>
    <t>Phạm Văn Đức</t>
  </si>
  <si>
    <t>1551081435</t>
  </si>
  <si>
    <t>Vũ Minh Đức</t>
  </si>
  <si>
    <t>1551081288</t>
  </si>
  <si>
    <t>Trương Văn Giang</t>
  </si>
  <si>
    <t>1551081408</t>
  </si>
  <si>
    <t>Trần Lương Hào</t>
  </si>
  <si>
    <t>1551081433</t>
  </si>
  <si>
    <t>1551082215</t>
  </si>
  <si>
    <t>Lê Đức Trung Hiếu</t>
  </si>
  <si>
    <t>1551082790</t>
  </si>
  <si>
    <t>Lương Vĩnh Trung Hiếu</t>
  </si>
  <si>
    <t>1551081568</t>
  </si>
  <si>
    <t>1551081648</t>
  </si>
  <si>
    <t>1551081350</t>
  </si>
  <si>
    <t>Vũ Minh Hiếu</t>
  </si>
  <si>
    <t>1551081512</t>
  </si>
  <si>
    <t>Nguyễn Văn Hòa</t>
  </si>
  <si>
    <t>1551081237</t>
  </si>
  <si>
    <t>Hoàng Văn Hoàn</t>
  </si>
  <si>
    <t>1551081402</t>
  </si>
  <si>
    <t>Nguyễn Văn Hoàn</t>
  </si>
  <si>
    <t>1551081602</t>
  </si>
  <si>
    <t>1551081163</t>
  </si>
  <si>
    <t>1551081453</t>
  </si>
  <si>
    <t>1551081777</t>
  </si>
  <si>
    <t>Trần Duy Huy</t>
  </si>
  <si>
    <t>1551081496</t>
  </si>
  <si>
    <t>1551081300</t>
  </si>
  <si>
    <t>Đỗ Ngọc Khánh</t>
  </si>
  <si>
    <t>1551081219</t>
  </si>
  <si>
    <t>Vũ Trung Kiên</t>
  </si>
  <si>
    <t>1551082743</t>
  </si>
  <si>
    <t>Trần Xuân Lương</t>
  </si>
  <si>
    <t>1551081246</t>
  </si>
  <si>
    <t>Bùi Văn Minh</t>
  </si>
  <si>
    <t>1551081334</t>
  </si>
  <si>
    <t>Cao Ngọc Minh</t>
  </si>
  <si>
    <t>1551081575</t>
  </si>
  <si>
    <t>1551081293</t>
  </si>
  <si>
    <t>Nguyễn Hoài Nam</t>
  </si>
  <si>
    <t>1551081550</t>
  </si>
  <si>
    <t>1551081479</t>
  </si>
  <si>
    <t>Phạm Xuân Phong</t>
  </si>
  <si>
    <t>1551081216</t>
  </si>
  <si>
    <t>Trần Hữu Phúc</t>
  </si>
  <si>
    <t>1551081145</t>
  </si>
  <si>
    <t>Trần Huy Phước</t>
  </si>
  <si>
    <t>1551081447</t>
  </si>
  <si>
    <t>Đặng Thảo Phương</t>
  </si>
  <si>
    <t>1551081305</t>
  </si>
  <si>
    <t>Hoàng Anh Quân</t>
  </si>
  <si>
    <t>1551081341</t>
  </si>
  <si>
    <t>Nguyễn Minh Quân</t>
  </si>
  <si>
    <t>1551081355</t>
  </si>
  <si>
    <t>Lê Thị Quỳnh</t>
  </si>
  <si>
    <t>1551081570</t>
  </si>
  <si>
    <t>Nguyễn Hoàng Sơn</t>
  </si>
  <si>
    <t>1551081197</t>
  </si>
  <si>
    <t>1551081351</t>
  </si>
  <si>
    <t>Trần Thế Sơn</t>
  </si>
  <si>
    <t>1551081277</t>
  </si>
  <si>
    <t>Vũ Công Sơn</t>
  </si>
  <si>
    <t>1551081332</t>
  </si>
  <si>
    <t>Nguyễn Tấn Tài</t>
  </si>
  <si>
    <t>1551083545</t>
  </si>
  <si>
    <t>1551081636</t>
  </si>
  <si>
    <t>Đào Đức Thiện</t>
  </si>
  <si>
    <t>1551081588</t>
  </si>
  <si>
    <t>Hà Quốc Thịnh</t>
  </si>
  <si>
    <t>1551081217</t>
  </si>
  <si>
    <t>Trần Văn Thông</t>
  </si>
  <si>
    <t>1551081343</t>
  </si>
  <si>
    <t>Phạm  Toàn</t>
  </si>
  <si>
    <t>1551081209</t>
  </si>
  <si>
    <t>1551081466</t>
  </si>
  <si>
    <t>Nguyễn Vũ Trọng</t>
  </si>
  <si>
    <t>1551081296</t>
  </si>
  <si>
    <t>Trịnh Thế Trọng</t>
  </si>
  <si>
    <t>1551081401</t>
  </si>
  <si>
    <t>1551081623</t>
  </si>
  <si>
    <t>Chu Anh Tuấn</t>
  </si>
  <si>
    <t>1551081640</t>
  </si>
  <si>
    <t>Mai Công Tuấn</t>
  </si>
  <si>
    <t>1551081264</t>
  </si>
  <si>
    <t>Nguyễn Duy Tuấn</t>
  </si>
  <si>
    <t>1551081182</t>
  </si>
  <si>
    <t>1551081501</t>
  </si>
  <si>
    <t>Vũ Đức Tùng</t>
  </si>
  <si>
    <t>1551081242</t>
  </si>
  <si>
    <t>Vũ Việt Tùng</t>
  </si>
  <si>
    <t>1551130011</t>
  </si>
  <si>
    <t>Trần Quang Khải</t>
  </si>
  <si>
    <t>1551131110</t>
  </si>
  <si>
    <t>Phạm Quốc Khánh</t>
  </si>
  <si>
    <t>1551130397</t>
  </si>
  <si>
    <t>Hoàng Đăng Khoa</t>
  </si>
  <si>
    <t>1551130350</t>
  </si>
  <si>
    <t>Nguyễn Văn Kiên</t>
  </si>
  <si>
    <t>1551130112</t>
  </si>
  <si>
    <t>Thái Khắc Kỳ</t>
  </si>
  <si>
    <t>1551130341</t>
  </si>
  <si>
    <t>Trần Xuân Liêm</t>
  </si>
  <si>
    <t>1551130504</t>
  </si>
  <si>
    <t>Trần Văn Lộc</t>
  </si>
  <si>
    <t>1551130331</t>
  </si>
  <si>
    <t>Nguyễn Thị Ngọc Mai</t>
  </si>
  <si>
    <t>1551130367</t>
  </si>
  <si>
    <t>Triệu Đức Mạnh</t>
  </si>
  <si>
    <t>1551130491</t>
  </si>
  <si>
    <t>Đỗ Văn Minh</t>
  </si>
  <si>
    <t>1551130241</t>
  </si>
  <si>
    <t>Lê Duy Minh</t>
  </si>
  <si>
    <t>1551130477</t>
  </si>
  <si>
    <t>Nguyễn Trung Minh</t>
  </si>
  <si>
    <t>1551130109</t>
  </si>
  <si>
    <t>Hoàng Nghĩa Nam</t>
  </si>
  <si>
    <t>1551130054</t>
  </si>
  <si>
    <t>Lê Đình Oai</t>
  </si>
  <si>
    <t>1551130401</t>
  </si>
  <si>
    <t>Đỗ Quốc Phòng</t>
  </si>
  <si>
    <t>1551130225</t>
  </si>
  <si>
    <t>Phạm Thế Quyền</t>
  </si>
  <si>
    <t>1551130264</t>
  </si>
  <si>
    <t>Trần Bùi Quyền</t>
  </si>
  <si>
    <t>1551130275</t>
  </si>
  <si>
    <t>Bùi Hoài Hồng Sơn</t>
  </si>
  <si>
    <t>1551130164</t>
  </si>
  <si>
    <t>Nguyễn Đức Sự</t>
  </si>
  <si>
    <t>1551130180</t>
  </si>
  <si>
    <t>Cao Viết Tài</t>
  </si>
  <si>
    <t>1551130244</t>
  </si>
  <si>
    <t>Đặng Ngọc Thanh</t>
  </si>
  <si>
    <t>1551130020</t>
  </si>
  <si>
    <t>Dương Đức Thịnh</t>
  </si>
  <si>
    <t>1551130445</t>
  </si>
  <si>
    <t>Lê Đức Thịnh</t>
  </si>
  <si>
    <t>1551130444</t>
  </si>
  <si>
    <t>Vũ Ngô Thịnh</t>
  </si>
  <si>
    <t>1551130355</t>
  </si>
  <si>
    <t>Trần Thị Thùy</t>
  </si>
  <si>
    <t>1551130494</t>
  </si>
  <si>
    <t>Nguyễn Bảo Trung</t>
  </si>
  <si>
    <t>1551130018</t>
  </si>
  <si>
    <t>Phùng Khắc Trường</t>
  </si>
  <si>
    <t>1551130418</t>
  </si>
  <si>
    <t>Hoàng Quốc Trưởng</t>
  </si>
  <si>
    <t>1551130078</t>
  </si>
  <si>
    <t>Nguyễn Anh Tú</t>
  </si>
  <si>
    <t>1551130127</t>
  </si>
  <si>
    <t>Trần Danh Tú</t>
  </si>
  <si>
    <t>14530A3570</t>
  </si>
  <si>
    <t>Đỗ Mạnh Tuấn</t>
  </si>
  <si>
    <t>1551130032</t>
  </si>
  <si>
    <t>Lê Văn Tuấn</t>
  </si>
  <si>
    <t>1551130489</t>
  </si>
  <si>
    <t>Đàm Xuân Tuyến</t>
  </si>
  <si>
    <t>1551133120</t>
  </si>
  <si>
    <t>Nguyễn Hoàng Việt</t>
  </si>
  <si>
    <t>1551130135</t>
  </si>
  <si>
    <t>Đỗ Thế Vinh</t>
  </si>
  <si>
    <t>1551130118</t>
  </si>
  <si>
    <t>Lê Văn Võ</t>
  </si>
  <si>
    <t>1551130357</t>
  </si>
  <si>
    <t>Nguyễn Hoàng Vũ</t>
  </si>
  <si>
    <t>1551130382</t>
  </si>
  <si>
    <t>Nguyễn Hải Yên</t>
  </si>
  <si>
    <t>1551040049</t>
  </si>
  <si>
    <t>Hoàng Văn An</t>
  </si>
  <si>
    <t>57CX1</t>
  </si>
  <si>
    <t>1551040224</t>
  </si>
  <si>
    <t>Lê Hữu An</t>
  </si>
  <si>
    <t>1551040257</t>
  </si>
  <si>
    <t>Đặng Thế Anh</t>
  </si>
  <si>
    <t>1551040110</t>
  </si>
  <si>
    <t>Đặng Tuấn Anh</t>
  </si>
  <si>
    <t>1551040462</t>
  </si>
  <si>
    <t>Đỗ Ngọc Anh</t>
  </si>
  <si>
    <t>1551040091</t>
  </si>
  <si>
    <t>Hoàng Thế Anh</t>
  </si>
  <si>
    <t>1551040406</t>
  </si>
  <si>
    <t>Phạm Thị Lan Anh</t>
  </si>
  <si>
    <t>1551040013</t>
  </si>
  <si>
    <t>Nguyễn Lương Bằng</t>
  </si>
  <si>
    <t>1551040076</t>
  </si>
  <si>
    <t>Nguyễn Minh Chiến</t>
  </si>
  <si>
    <t>145NH3556</t>
  </si>
  <si>
    <t>Hùng Nam Chiến(nh)</t>
  </si>
  <si>
    <t>1551040006</t>
  </si>
  <si>
    <t>1551040475</t>
  </si>
  <si>
    <t>Nguyễn Tuấn Dũng</t>
  </si>
  <si>
    <t>1551040149</t>
  </si>
  <si>
    <t>Nguyễn Văn Dũng</t>
  </si>
  <si>
    <t>1551040441</t>
  </si>
  <si>
    <t>Vũ Văn Dũng</t>
  </si>
  <si>
    <t>1551040144</t>
  </si>
  <si>
    <t>Nguyễn Văn Đại</t>
  </si>
  <si>
    <t>1551040082</t>
  </si>
  <si>
    <t>Trần Xuân Đan</t>
  </si>
  <si>
    <t>1551040514</t>
  </si>
  <si>
    <t>Đoàn Đình Đạt</t>
  </si>
  <si>
    <t>14530A3551</t>
  </si>
  <si>
    <t>Đỗ Duy Đạt</t>
  </si>
  <si>
    <t>1551040283</t>
  </si>
  <si>
    <t>Lục Văn Đạt</t>
  </si>
  <si>
    <t>155DC3598</t>
  </si>
  <si>
    <t>Nguyễn Tấn  Đạt</t>
  </si>
  <si>
    <t>1551040272</t>
  </si>
  <si>
    <t>Trần Duy Đạt</t>
  </si>
  <si>
    <t>155DC3600</t>
  </si>
  <si>
    <t>Vũ Đức  Giang</t>
  </si>
  <si>
    <t>1551040420</t>
  </si>
  <si>
    <t>Hoàng Văn Hiệp</t>
  </si>
  <si>
    <t>1551040480</t>
  </si>
  <si>
    <t>Nguyễn Việt Hiếu</t>
  </si>
  <si>
    <t>1551040246</t>
  </si>
  <si>
    <t>Nguyễn Thị Ánh Hồng</t>
  </si>
  <si>
    <t>1551040099</t>
  </si>
  <si>
    <t>Nguyễn Việt Hùng</t>
  </si>
  <si>
    <t>1551040215</t>
  </si>
  <si>
    <t>Nguyễn Quốc Huy</t>
  </si>
  <si>
    <t>1551040266</t>
  </si>
  <si>
    <t>Phan Quang Huy</t>
  </si>
  <si>
    <t>1551040442</t>
  </si>
  <si>
    <t>Nguyễn Thị Thanh Huyền</t>
  </si>
  <si>
    <t>1551040440</t>
  </si>
  <si>
    <t>Lê Công Huỳnh</t>
  </si>
  <si>
    <t>1551040503</t>
  </si>
  <si>
    <t>Kim Đình Hưng</t>
  </si>
  <si>
    <t>155DC3595</t>
  </si>
  <si>
    <t>Nguyễn Văn  Hưng</t>
  </si>
  <si>
    <t>155DC3591</t>
  </si>
  <si>
    <t>Nguyễn An  Khang</t>
  </si>
  <si>
    <t>1551040446</t>
  </si>
  <si>
    <t>Nguyễn Đức Lập</t>
  </si>
  <si>
    <t>1551040384</t>
  </si>
  <si>
    <t>Nguyễn Trọng Ngoan</t>
  </si>
  <si>
    <t>1551040067</t>
  </si>
  <si>
    <t>Trần Thị Ngoãn</t>
  </si>
  <si>
    <t>1551040451</t>
  </si>
  <si>
    <t>Bùi Tiến Phát</t>
  </si>
  <si>
    <t>1551040056</t>
  </si>
  <si>
    <t>Đỗ Gia Phong</t>
  </si>
  <si>
    <t>1551040041</t>
  </si>
  <si>
    <t>Nguyễn Thế Phong</t>
  </si>
  <si>
    <t>1551040337</t>
  </si>
  <si>
    <t>Nguyễn Lê Minh Quang</t>
  </si>
  <si>
    <t>1551040017</t>
  </si>
  <si>
    <t>Trần Hồng Quân</t>
  </si>
  <si>
    <t>1551040029</t>
  </si>
  <si>
    <t>Nguyễn Văn Quý</t>
  </si>
  <si>
    <t>1551040428</t>
  </si>
  <si>
    <t>Chử Xuân Sang</t>
  </si>
  <si>
    <t>1551040063</t>
  </si>
  <si>
    <t>Nguyễn Anh Tài</t>
  </si>
  <si>
    <t>1551040410</t>
  </si>
  <si>
    <t>Phùng Quang Tài</t>
  </si>
  <si>
    <t>1551040086</t>
  </si>
  <si>
    <t>Phạm Ngọc Tân</t>
  </si>
  <si>
    <t>1551040079</t>
  </si>
  <si>
    <t>Lê Văn Thành</t>
  </si>
  <si>
    <t>1551040333</t>
  </si>
  <si>
    <t>Mai Phương Thảo</t>
  </si>
  <si>
    <t>1551040145</t>
  </si>
  <si>
    <t>Nguyễn Thị Thu Thảo</t>
  </si>
  <si>
    <t>1551040059</t>
  </si>
  <si>
    <t>Trịnh Xuân Thắng</t>
  </si>
  <si>
    <t>155DC3583</t>
  </si>
  <si>
    <t>Phạm Quang  Thiện</t>
  </si>
  <si>
    <t>1551040378</t>
  </si>
  <si>
    <t>Nguyễn Quốc Thịnh</t>
  </si>
  <si>
    <t>1551040278</t>
  </si>
  <si>
    <t>Trần Văn Thoáng</t>
  </si>
  <si>
    <t>1551040388</t>
  </si>
  <si>
    <t>Thân Thị Thư</t>
  </si>
  <si>
    <t>1551040374</t>
  </si>
  <si>
    <t>Nguyễn Quang Tới</t>
  </si>
  <si>
    <t>1551040053</t>
  </si>
  <si>
    <t>Đỗ Quốc Trình</t>
  </si>
  <si>
    <t>1551040103</t>
  </si>
  <si>
    <t>Nguyễn Văn Trường</t>
  </si>
  <si>
    <t>155DC3573</t>
  </si>
  <si>
    <t>Phạm Văn  Trường</t>
  </si>
  <si>
    <t>155DC3577</t>
  </si>
  <si>
    <t>Hoàng Anh  Tuấn</t>
  </si>
  <si>
    <t>1551040071</t>
  </si>
  <si>
    <t>Hoàng Công Tuấn</t>
  </si>
  <si>
    <t>155DC3587</t>
  </si>
  <si>
    <t>Mai Việt  Tuấn</t>
  </si>
  <si>
    <t>1551040376</t>
  </si>
  <si>
    <t>Cấn Thanh Tùng</t>
  </si>
  <si>
    <t>1551040437</t>
  </si>
  <si>
    <t>Lê Ngọc Tùng</t>
  </si>
  <si>
    <t>1551040443</t>
  </si>
  <si>
    <t>Vũ Duy Tùng</t>
  </si>
  <si>
    <t>1551040253</t>
  </si>
  <si>
    <t>Nguyễn Thị Tuyền</t>
  </si>
  <si>
    <t>1551040181</t>
  </si>
  <si>
    <t>KHOA KINH TẾ VÀ QUẢN LÝ HỌC KỲ I NĂM HỌC 2015-2016</t>
  </si>
  <si>
    <t>Nguyễn Thúy Ngân An</t>
  </si>
  <si>
    <t>57KT1</t>
  </si>
  <si>
    <t>Bùi Thị Bích</t>
  </si>
  <si>
    <t>Lê Thị Cúc</t>
  </si>
  <si>
    <t>Đào Thị Diễm</t>
  </si>
  <si>
    <t>Chu Hồng Diệp</t>
  </si>
  <si>
    <t>Nguyễn Thị Huyền Diệu</t>
  </si>
  <si>
    <t>Dương Thuỳ Dung</t>
  </si>
  <si>
    <t>Vũ Thị Hương Dung</t>
  </si>
  <si>
    <t>Chu Thị Thùy Dương</t>
  </si>
  <si>
    <t>Trần Thị Hương Giang</t>
  </si>
  <si>
    <t>Đặng Thị Hồng Hà</t>
  </si>
  <si>
    <t>Lại Thị Hảo</t>
  </si>
  <si>
    <t>Nguyễn Thị Bích Hảo</t>
  </si>
  <si>
    <t>Trần Thị Hảo</t>
  </si>
  <si>
    <t>Lê Thị Thu Hằng</t>
  </si>
  <si>
    <t>Đinh Thị Hòa</t>
  </si>
  <si>
    <t>Nguyễn Thu Hòa</t>
  </si>
  <si>
    <t>Đào Minh Hoàng</t>
  </si>
  <si>
    <t>Đỗ Thị Huyền</t>
  </si>
  <si>
    <t>Bùi Thu Hương</t>
  </si>
  <si>
    <t>Đặng Thị Hương</t>
  </si>
  <si>
    <t>Phan Thị Lan Hương</t>
  </si>
  <si>
    <t>145NH3569</t>
  </si>
  <si>
    <t>Bùi Thu Hương(nh)</t>
  </si>
  <si>
    <t>Nguyễn Thị Lam</t>
  </si>
  <si>
    <t>Nguyễn Thị Ngọc Lan</t>
  </si>
  <si>
    <t>Phạm Thị Lan</t>
  </si>
  <si>
    <t>Nguyễn Thị Lệ</t>
  </si>
  <si>
    <t>Vũ Thị Phương Liên</t>
  </si>
  <si>
    <t>Phùng Thùy Linh</t>
  </si>
  <si>
    <t>Tạ Thị Hồng Loan</t>
  </si>
  <si>
    <t>Phạm Thị Lượng</t>
  </si>
  <si>
    <t>Trương Thị Lý</t>
  </si>
  <si>
    <t>Vì Thị Minh</t>
  </si>
  <si>
    <t>Đỗ Thị Trà My</t>
  </si>
  <si>
    <t>Phan Hà My</t>
  </si>
  <si>
    <t>Nguyễn Tuấn Nam</t>
  </si>
  <si>
    <t>Nguyễn Thị Thúy Nga</t>
  </si>
  <si>
    <t>Bùi Thúy Ngọc</t>
  </si>
  <si>
    <t>Đặng Thị Hồng Ngọc</t>
  </si>
  <si>
    <t>Vũ Minh Nguyệt</t>
  </si>
  <si>
    <t>Vũ Thị Oanh</t>
  </si>
  <si>
    <t>Nguyễn Anh Phong</t>
  </si>
  <si>
    <t>Lò Thị Linh Phương</t>
  </si>
  <si>
    <t>Vũ Thị Phương</t>
  </si>
  <si>
    <t>Nguyễn Thị Phượng</t>
  </si>
  <si>
    <t>Vũ Thị Quy</t>
  </si>
  <si>
    <t>Nguyễn Thị Hương Quỳnh</t>
  </si>
  <si>
    <t>Nguyễn Thị Thuý Quỳnh</t>
  </si>
  <si>
    <t>Nguyễn Thái Sơn</t>
  </si>
  <si>
    <t>Trần Thị Tâm</t>
  </si>
  <si>
    <t>Nguyễn Thị Phương Thảo</t>
  </si>
  <si>
    <t>Nguyễn Xuân Thiên</t>
  </si>
  <si>
    <t>Dương Thị Thủy</t>
  </si>
  <si>
    <t>Lã Thị Thúy</t>
  </si>
  <si>
    <t>Bùi Thị Quỳnh Trang</t>
  </si>
  <si>
    <t>Phạm Quỳnh Trang</t>
  </si>
  <si>
    <t>Vũ Thị Tươi</t>
  </si>
  <si>
    <t>Nguyễn Thu Uyên</t>
  </si>
  <si>
    <t>Phạm Thị Vân</t>
  </si>
  <si>
    <t>Tăng Thị Hằng Vân</t>
  </si>
  <si>
    <t>Nguyễn Thị Xiêm</t>
  </si>
  <si>
    <t>1554031847</t>
  </si>
  <si>
    <t>Lê Thị Kim Anh</t>
  </si>
  <si>
    <t>57KT2</t>
  </si>
  <si>
    <t>1554031854</t>
  </si>
  <si>
    <t>Lưu Phương Anh</t>
  </si>
  <si>
    <t>1554032099</t>
  </si>
  <si>
    <t>1554031885</t>
  </si>
  <si>
    <t>1554031806</t>
  </si>
  <si>
    <t>Vũ Thị Vân Anh</t>
  </si>
  <si>
    <t>1554032147</t>
  </si>
  <si>
    <t>Đỗ Ngọc Ánh</t>
  </si>
  <si>
    <t>1554032024</t>
  </si>
  <si>
    <t>Lương Thị Kim Cúc</t>
  </si>
  <si>
    <t>1554031787</t>
  </si>
  <si>
    <t>Nguyễn Thị Thuỳ Dung</t>
  </si>
  <si>
    <t>1554031890</t>
  </si>
  <si>
    <t>1554031713</t>
  </si>
  <si>
    <t>Bùi Thị Thu Hà</t>
  </si>
  <si>
    <t>1554031939</t>
  </si>
  <si>
    <t>Nguyễn Thị Thu Hà</t>
  </si>
  <si>
    <t>1554031897</t>
  </si>
  <si>
    <t>Nguyễn Thị Hồng Hạnh</t>
  </si>
  <si>
    <t>1554031573</t>
  </si>
  <si>
    <t>Vũ Thị Hạnh</t>
  </si>
  <si>
    <t>1554031771</t>
  </si>
  <si>
    <t>Nguyễn Thị Mỹ Hảo</t>
  </si>
  <si>
    <t>1554032109</t>
  </si>
  <si>
    <t>Nguyễn Thị Bích Hằng</t>
  </si>
  <si>
    <t>1554032266</t>
  </si>
  <si>
    <t>1554031761</t>
  </si>
  <si>
    <t>Đoàn Thị Thu Hiên</t>
  </si>
  <si>
    <t>1554032043</t>
  </si>
  <si>
    <t>1554032002</t>
  </si>
  <si>
    <t>Phan Trung Hiếu</t>
  </si>
  <si>
    <t>1554032087</t>
  </si>
  <si>
    <t>1554031721</t>
  </si>
  <si>
    <t>Bùi Thị Thanh Hoài</t>
  </si>
  <si>
    <t>1554032171</t>
  </si>
  <si>
    <t>Nguyễn Minh Hoàng</t>
  </si>
  <si>
    <t>1554032115</t>
  </si>
  <si>
    <t>Phạm Thị Thu Huế</t>
  </si>
  <si>
    <t>1554032792</t>
  </si>
  <si>
    <t>Trịnh Thị Thu Huyền</t>
  </si>
  <si>
    <t>1554032076</t>
  </si>
  <si>
    <t>Nguyễn Thị Lan Hương</t>
  </si>
  <si>
    <t>1554031790</t>
  </si>
  <si>
    <t>Nguyễn Thị Thu Hường</t>
  </si>
  <si>
    <t>1554031975</t>
  </si>
  <si>
    <t>Lê Thị Hưởng</t>
  </si>
  <si>
    <t>1554031856</t>
  </si>
  <si>
    <t>1554032186</t>
  </si>
  <si>
    <t>Thào Seo Lìn</t>
  </si>
  <si>
    <t>1554031915</t>
  </si>
  <si>
    <t>Nguyễn Lê Mỹ Linh</t>
  </si>
  <si>
    <t>1554032256</t>
  </si>
  <si>
    <t>Nguyễn Mỹ Linh</t>
  </si>
  <si>
    <t>1554032096</t>
  </si>
  <si>
    <t>Trần Thị Mỹ Linh</t>
  </si>
  <si>
    <t>1554031781</t>
  </si>
  <si>
    <t>Vũ Diệu Linh</t>
  </si>
  <si>
    <t>1554032278</t>
  </si>
  <si>
    <t>Hồ Thế Dũng</t>
  </si>
  <si>
    <t>1551010587</t>
  </si>
  <si>
    <t>1551011010</t>
  </si>
  <si>
    <t>Vũ Mạnh Duy</t>
  </si>
  <si>
    <t>1551011124</t>
  </si>
  <si>
    <t>1551010426</t>
  </si>
  <si>
    <t>Mẫn Quý Đức</t>
  </si>
  <si>
    <t>1551010521</t>
  </si>
  <si>
    <t>Nguyễn Chí Hoài Đức</t>
  </si>
  <si>
    <t>1551011115</t>
  </si>
  <si>
    <t>Nguyễn Việt Đức</t>
  </si>
  <si>
    <t>1551010602</t>
  </si>
  <si>
    <t>Trần Thái Đức</t>
  </si>
  <si>
    <t>1551011029</t>
  </si>
  <si>
    <t>Đỗ Việt Hà</t>
  </si>
  <si>
    <t>1551010861</t>
  </si>
  <si>
    <t>Tống Thị Hiền</t>
  </si>
  <si>
    <t>1551010939</t>
  </si>
  <si>
    <t>Đinh Xuân Hiếu</t>
  </si>
  <si>
    <t>1551010540</t>
  </si>
  <si>
    <t>1551010249</t>
  </si>
  <si>
    <t>Nguyễn Thị Thu Hoài</t>
  </si>
  <si>
    <t>1551010520</t>
  </si>
  <si>
    <t>Lê Hải Hoàng</t>
  </si>
  <si>
    <t>1551010605</t>
  </si>
  <si>
    <t>Lê Văn Hoàng</t>
  </si>
  <si>
    <t>1551010932</t>
  </si>
  <si>
    <t>Vũ Thái Hùng</t>
  </si>
  <si>
    <t>1551010927</t>
  </si>
  <si>
    <t>Hoàng Quốc Huy</t>
  </si>
  <si>
    <t>1551010964</t>
  </si>
  <si>
    <t>Lê Đình Huy</t>
  </si>
  <si>
    <t>1551010912</t>
  </si>
  <si>
    <t>Trần Quang Hưng</t>
  </si>
  <si>
    <t>1551011073</t>
  </si>
  <si>
    <t>Nguyễn Thị Hương</t>
  </si>
  <si>
    <t>1551010584</t>
  </si>
  <si>
    <t>1554032175</t>
  </si>
  <si>
    <t>1554032164</t>
  </si>
  <si>
    <t>Nguyễn Trọng Thảo</t>
  </si>
  <si>
    <t>1554032038</t>
  </si>
  <si>
    <t>Trần Phương Thảo</t>
  </si>
  <si>
    <t>1554031836</t>
  </si>
  <si>
    <t>Triệu Thu Thảo</t>
  </si>
  <si>
    <t>1554032250</t>
  </si>
  <si>
    <t>Cao Thị Thắm</t>
  </si>
  <si>
    <t>1554031742</t>
  </si>
  <si>
    <t>Lê Thị Thắm</t>
  </si>
  <si>
    <t>1554031956</t>
  </si>
  <si>
    <t>Bùi Thị Thiện</t>
  </si>
  <si>
    <t>1554031688</t>
  </si>
  <si>
    <t>Phạm Thu Thùy</t>
  </si>
  <si>
    <t>1554032030</t>
  </si>
  <si>
    <t>Đỗ Huyền Trang</t>
  </si>
  <si>
    <t>1554032128</t>
  </si>
  <si>
    <t>Lê Huyền Trang</t>
  </si>
  <si>
    <t>1554032097</t>
  </si>
  <si>
    <t>1554032233</t>
  </si>
  <si>
    <t>1554032044</t>
  </si>
  <si>
    <t>Phạm Thu Trang</t>
  </si>
  <si>
    <t>1554032120</t>
  </si>
  <si>
    <t>Lê Minh Trường</t>
  </si>
  <si>
    <t>1554031737</t>
  </si>
  <si>
    <t>Ngô Thu Uyên</t>
  </si>
  <si>
    <t>1554032102</t>
  </si>
  <si>
    <t>Nguyễn Thị Tố Uyên</t>
  </si>
  <si>
    <t>1554031657</t>
  </si>
  <si>
    <t>Nguyễn Thị Thuý Vân</t>
  </si>
  <si>
    <t>1554031728</t>
  </si>
  <si>
    <t>Quách Thị Vân</t>
  </si>
  <si>
    <t>1554031816</t>
  </si>
  <si>
    <t>Vũ Văn Vĩ</t>
  </si>
  <si>
    <t>1554031992</t>
  </si>
  <si>
    <t>57KT3</t>
  </si>
  <si>
    <t>1554031817</t>
  </si>
  <si>
    <t>Vũ Thị Kiều Anh</t>
  </si>
  <si>
    <t>1554031756</t>
  </si>
  <si>
    <t>Ngô Thị Châu</t>
  </si>
  <si>
    <t>1554031780</t>
  </si>
  <si>
    <t>Nguyễn Thị Thanh Chiều</t>
  </si>
  <si>
    <t>1554031738</t>
  </si>
  <si>
    <t>Lê Thị Dung</t>
  </si>
  <si>
    <t>1554032039</t>
  </si>
  <si>
    <t>1554032029</t>
  </si>
  <si>
    <t>Nguyễn Vũ Việt Dũng</t>
  </si>
  <si>
    <t>1554031927</t>
  </si>
  <si>
    <t>Phạm Thị Bích Đào</t>
  </si>
  <si>
    <t>1554031762</t>
  </si>
  <si>
    <t>Mã Thị Giang</t>
  </si>
  <si>
    <t>1554031827</t>
  </si>
  <si>
    <t>Ngô Thị Giang</t>
  </si>
  <si>
    <t>1554031812</t>
  </si>
  <si>
    <t>Nguyễn Thị Giang</t>
  </si>
  <si>
    <t>1554032077</t>
  </si>
  <si>
    <t>Bùi Thị Việt Hà</t>
  </si>
  <si>
    <t>1554031853</t>
  </si>
  <si>
    <t>Đào Thị Hiền</t>
  </si>
  <si>
    <t>1554032081</t>
  </si>
  <si>
    <t>Lê Thị Thu Hiền</t>
  </si>
  <si>
    <t>1554031900</t>
  </si>
  <si>
    <t>1554032242</t>
  </si>
  <si>
    <t>Vũ Thị Thu Hiền</t>
  </si>
  <si>
    <t>1554032235</t>
  </si>
  <si>
    <t>1554031731</t>
  </si>
  <si>
    <t>1554032004</t>
  </si>
  <si>
    <t>Nguyễn Thị Hồng Hoa</t>
  </si>
  <si>
    <t>1554031786</t>
  </si>
  <si>
    <t>Phạm Thị Hoài</t>
  </si>
  <si>
    <t>1554031910</t>
  </si>
  <si>
    <t>Nguyễn Thị Hồng</t>
  </si>
  <si>
    <t>1554031844</t>
  </si>
  <si>
    <t>Phan Thị Huế</t>
  </si>
  <si>
    <t>1554031743</t>
  </si>
  <si>
    <t>Nguyễn Thu Huyền</t>
  </si>
  <si>
    <t>1554032203</t>
  </si>
  <si>
    <t>Trần Thu Huyền</t>
  </si>
  <si>
    <t>1554031937</t>
  </si>
  <si>
    <t>Nguyễn Minh Hương</t>
  </si>
  <si>
    <t>1554031921</t>
  </si>
  <si>
    <t>1554031912</t>
  </si>
  <si>
    <t>Vũ Thị Khánh</t>
  </si>
  <si>
    <t>1554031804</t>
  </si>
  <si>
    <t>Nguyễn Thị Lan</t>
  </si>
  <si>
    <t>1554031835</t>
  </si>
  <si>
    <t>Trần Thị Lan</t>
  </si>
  <si>
    <t>1554031677</t>
  </si>
  <si>
    <t>Hoàng Thị Kim Liên</t>
  </si>
  <si>
    <t>1554032092</t>
  </si>
  <si>
    <t>Lê Thị Huệ Linh</t>
  </si>
  <si>
    <t>1554032247</t>
  </si>
  <si>
    <t>Phan Thị Thùy Linh</t>
  </si>
  <si>
    <t>1554031842</t>
  </si>
  <si>
    <t>Nguyễn Thị Trà Ly</t>
  </si>
  <si>
    <t>1554032158</t>
  </si>
  <si>
    <t>Lê Thị Lý</t>
  </si>
  <si>
    <t>1554031875</t>
  </si>
  <si>
    <t>Đào Thị Mai</t>
  </si>
  <si>
    <t>1554032018</t>
  </si>
  <si>
    <t>Đinh Thị Mai</t>
  </si>
  <si>
    <t>1554031969</t>
  </si>
  <si>
    <t>Tô Thị Thanh Mai</t>
  </si>
  <si>
    <t>1554031974</t>
  </si>
  <si>
    <t>Đoàn Thu Nga</t>
  </si>
  <si>
    <t>1554032054</t>
  </si>
  <si>
    <t>Hoàng Như Ngọc</t>
  </si>
  <si>
    <t>1554031687</t>
  </si>
  <si>
    <t>Phạm Thị Bích Ngọc</t>
  </si>
  <si>
    <t>1554031925</t>
  </si>
  <si>
    <t>Phạm Thị Thanh Nhã</t>
  </si>
  <si>
    <t>1554032234</t>
  </si>
  <si>
    <t>Nguyễn Thị Nhung</t>
  </si>
  <si>
    <t>1554032275</t>
  </si>
  <si>
    <t>Mai Thị Thu Phương</t>
  </si>
  <si>
    <t>1554031946</t>
  </si>
  <si>
    <t>1554031845</t>
  </si>
  <si>
    <t>Trần Bắc Nam Phương</t>
  </si>
  <si>
    <t>1554032080</t>
  </si>
  <si>
    <t>Trần Thị Thu Phương</t>
  </si>
  <si>
    <t>1554031798</t>
  </si>
  <si>
    <t>Nguyễn Loan Phượng</t>
  </si>
  <si>
    <t>1554031739</t>
  </si>
  <si>
    <t>Chu Thúy Quỳnh</t>
  </si>
  <si>
    <t>1554032059</t>
  </si>
  <si>
    <t>1554031722</t>
  </si>
  <si>
    <t>Tạ Thị Thảo</t>
  </si>
  <si>
    <t>1554031903</t>
  </si>
  <si>
    <t>1554032262</t>
  </si>
  <si>
    <t>Trần Thị Phương Thảo</t>
  </si>
  <si>
    <t>1554031766</t>
  </si>
  <si>
    <t>Vũ Thị Phương Thảo</t>
  </si>
  <si>
    <t>1554032148</t>
  </si>
  <si>
    <t>Nguyễn Thị Thắm</t>
  </si>
  <si>
    <t>1554032225</t>
  </si>
  <si>
    <t>Lý Đức Thịnh</t>
  </si>
  <si>
    <t>1554032068</t>
  </si>
  <si>
    <t>Nguyễn Xuân Thơ</t>
  </si>
  <si>
    <t>1554031871</t>
  </si>
  <si>
    <t>Đặng Minh Thu</t>
  </si>
  <si>
    <t>1554032230</t>
  </si>
  <si>
    <t>Phạm Thị Hương Thuỷ</t>
  </si>
  <si>
    <t>1554031727</t>
  </si>
  <si>
    <t>Đỗ Ngọc Thuý</t>
  </si>
  <si>
    <t>1554031978</t>
  </si>
  <si>
    <t>Lê Thị Thủy</t>
  </si>
  <si>
    <t>1554032208</t>
  </si>
  <si>
    <t>1554031794</t>
  </si>
  <si>
    <t>Hồ Thị Quỳnh Trang</t>
  </si>
  <si>
    <t>1554032073</t>
  </si>
  <si>
    <t>1554031858</t>
  </si>
  <si>
    <t>1554031698</t>
  </si>
  <si>
    <t>Tạ Thị Thúy Kiều Trang</t>
  </si>
  <si>
    <t>1554031951</t>
  </si>
  <si>
    <t>Trần Thành Trung</t>
  </si>
  <si>
    <t>1554031972</t>
  </si>
  <si>
    <t>Nguyễn Thị Tươi</t>
  </si>
  <si>
    <t>1554031906</t>
  </si>
  <si>
    <t>Nguyễn Thảo Vân</t>
  </si>
  <si>
    <t>1554031808</t>
  </si>
  <si>
    <t>Trịnh Thị Vân</t>
  </si>
  <si>
    <t>1554031661</t>
  </si>
  <si>
    <t>Vũ Thị Thanh Xuân</t>
  </si>
  <si>
    <t>1554032020</t>
  </si>
  <si>
    <t>Nguyễn Nhật Anh</t>
  </si>
  <si>
    <t>57KT4</t>
  </si>
  <si>
    <t>1554032274</t>
  </si>
  <si>
    <t>Nguyễn Thị Minh Anh</t>
  </si>
  <si>
    <t>1554031750</t>
  </si>
  <si>
    <t>Nguyễn Thị Ngọc Anh</t>
  </si>
  <si>
    <t>1554031726</t>
  </si>
  <si>
    <t>Nguyễn Thị Trung Anh</t>
  </si>
  <si>
    <t>1554031826</t>
  </si>
  <si>
    <t>Nguyễn Thị Kim Chi</t>
  </si>
  <si>
    <t>1554031821</t>
  </si>
  <si>
    <t>Trịnh Thị Chung</t>
  </si>
  <si>
    <t>1554032100</t>
  </si>
  <si>
    <t>Nguyễn Thị Hương Dịu</t>
  </si>
  <si>
    <t>1554031700</t>
  </si>
  <si>
    <t>Phạm Thị Duyên</t>
  </si>
  <si>
    <t>1554032183</t>
  </si>
  <si>
    <t>Trần Võ Thùy Dương</t>
  </si>
  <si>
    <t>1554031843</t>
  </si>
  <si>
    <t>Phan Thị Hương Giang</t>
  </si>
  <si>
    <t>1554031719</t>
  </si>
  <si>
    <t>Nguyễn Thị Hồng Hà</t>
  </si>
  <si>
    <t>1554032040</t>
  </si>
  <si>
    <t>Trần Thị Hồng Hạnh</t>
  </si>
  <si>
    <t>1554031860</t>
  </si>
  <si>
    <t>Lê Ngọc Hân</t>
  </si>
  <si>
    <t>1554032079</t>
  </si>
  <si>
    <t>Hoàng Thị Hiền</t>
  </si>
  <si>
    <t>1554031814</t>
  </si>
  <si>
    <t>Trần Thị Hiền</t>
  </si>
  <si>
    <t>1554031824</t>
  </si>
  <si>
    <t>1554032095</t>
  </si>
  <si>
    <t>Vương Minh Hiếu</t>
  </si>
  <si>
    <t>1554032167</t>
  </si>
  <si>
    <t>Đỗ Thị Hoa</t>
  </si>
  <si>
    <t>1554031851</t>
  </si>
  <si>
    <t>Nguyễn Thị Quỳnh Hoa</t>
  </si>
  <si>
    <t>1554031918</t>
  </si>
  <si>
    <t>Vũ Thị Minh Hòa</t>
  </si>
  <si>
    <t>1554031931</t>
  </si>
  <si>
    <t>Nguyễn Thị Hoàn</t>
  </si>
  <si>
    <t>1554031818</t>
  </si>
  <si>
    <t>1554032082</t>
  </si>
  <si>
    <t>1554031792</t>
  </si>
  <si>
    <t>Bùi Thị Hương</t>
  </si>
  <si>
    <t>1554031757</t>
  </si>
  <si>
    <t>Trần Thu Hương</t>
  </si>
  <si>
    <t>1554032231</t>
  </si>
  <si>
    <t>Nguyễn Thu Hường</t>
  </si>
  <si>
    <t>Đinh Quốc Việt</t>
  </si>
  <si>
    <t>1551040108</t>
  </si>
  <si>
    <t>Nguyễn Quốc Việt</t>
  </si>
  <si>
    <t>1551040289</t>
  </si>
  <si>
    <t>Nguyễn Văn Việt</t>
  </si>
  <si>
    <t>1551040104</t>
  </si>
  <si>
    <t>Trần Bình An</t>
  </si>
  <si>
    <t>57CX2</t>
  </si>
  <si>
    <t>1551040055</t>
  </si>
  <si>
    <t>Lê Tuấn Anh</t>
  </si>
  <si>
    <t>1551040089</t>
  </si>
  <si>
    <t>Nguyễn Tuấn Anh</t>
  </si>
  <si>
    <t>1551040280</t>
  </si>
  <si>
    <t>Trần Việt Anh</t>
  </si>
  <si>
    <t>1551040467</t>
  </si>
  <si>
    <t>Nguyễn Việt Bách</t>
  </si>
  <si>
    <t>1551040189</t>
  </si>
  <si>
    <t>Lê Văn Bắc</t>
  </si>
  <si>
    <t>1551040008</t>
  </si>
  <si>
    <t>Vũ Minh Chiến</t>
  </si>
  <si>
    <t>1551040092</t>
  </si>
  <si>
    <t>Nguyễn Văn Duẩn</t>
  </si>
  <si>
    <t>155DC3579</t>
  </si>
  <si>
    <t>Phạm Tiến  Dũng</t>
  </si>
  <si>
    <t>1551040030</t>
  </si>
  <si>
    <t>Nguyễn Doãn Duy</t>
  </si>
  <si>
    <t>155DC3592</t>
  </si>
  <si>
    <t>Vũ Bá  Duy</t>
  </si>
  <si>
    <t>1551040167</t>
  </si>
  <si>
    <t>Lê Xuân Dương</t>
  </si>
  <si>
    <t>1551040484</t>
  </si>
  <si>
    <t>Vũ Thị Thùy Dương</t>
  </si>
  <si>
    <t>1551040068</t>
  </si>
  <si>
    <t>Lê Văn Đúng</t>
  </si>
  <si>
    <t>1551040080</t>
  </si>
  <si>
    <t>Nguyễn Minh Đức</t>
  </si>
  <si>
    <t>1551040518</t>
  </si>
  <si>
    <t>Vi Thị Thu Hà</t>
  </si>
  <si>
    <t>1551040452</t>
  </si>
  <si>
    <t>Phí Ngọc Hải</t>
  </si>
  <si>
    <t>1551040217</t>
  </si>
  <si>
    <t>Nguyễn Văn Hiệp</t>
  </si>
  <si>
    <t>1551040299</t>
  </si>
  <si>
    <t>Vương Mạnh Hiệp</t>
  </si>
  <si>
    <t>1551040114</t>
  </si>
  <si>
    <t>Nguyễn Đăng Hiếu</t>
  </si>
  <si>
    <t>1551040430</t>
  </si>
  <si>
    <t>Phạm Trọng Hiếu</t>
  </si>
  <si>
    <t>1551040198</t>
  </si>
  <si>
    <t>Bùi Thị Hoài</t>
  </si>
  <si>
    <t>155DC3578</t>
  </si>
  <si>
    <t>Ngô Xuân  Hoàng</t>
  </si>
  <si>
    <t>155DC3596</t>
  </si>
  <si>
    <t>Mai Xuân  Hùng</t>
  </si>
  <si>
    <t>1551040407</t>
  </si>
  <si>
    <t>Nguyễn Quang Huy</t>
  </si>
  <si>
    <t>1551040454</t>
  </si>
  <si>
    <t>Nguyễn Quang Hướng</t>
  </si>
  <si>
    <t>1551040336</t>
  </si>
  <si>
    <t>Đỗ Duy Khải</t>
  </si>
  <si>
    <t>1551040100</t>
  </si>
  <si>
    <t>Nguyễn Công Khánh</t>
  </si>
  <si>
    <t>1551040267</t>
  </si>
  <si>
    <t>Nguyễn Vân Khánh</t>
  </si>
  <si>
    <t>1551040488</t>
  </si>
  <si>
    <t>Phùng Văn Khánh</t>
  </si>
  <si>
    <t>1551040298</t>
  </si>
  <si>
    <t>Nguyễn Đình Linh</t>
  </si>
  <si>
    <t>1551040182</t>
  </si>
  <si>
    <t>Đào Gia Lộc</t>
  </si>
  <si>
    <t>1551040024</t>
  </si>
  <si>
    <t>Nguyễn Đức Lực</t>
  </si>
  <si>
    <t>1551040019</t>
  </si>
  <si>
    <t>Phạm Thị Ngọc Mai</t>
  </si>
  <si>
    <t>155DC3580</t>
  </si>
  <si>
    <t>Hà Trung  Minh</t>
  </si>
  <si>
    <t>1551040065</t>
  </si>
  <si>
    <t>Lê Nhật Nam</t>
  </si>
  <si>
    <t>1551040447</t>
  </si>
  <si>
    <t>Nguyễn Quảng Nam</t>
  </si>
  <si>
    <t>1551040273</t>
  </si>
  <si>
    <t>Nguyễn Quang Hải Nam</t>
  </si>
  <si>
    <t>1551040115</t>
  </si>
  <si>
    <t>Trần Đức Năng</t>
  </si>
  <si>
    <t>1551040254</t>
  </si>
  <si>
    <t>Dương Công Nghĩa</t>
  </si>
  <si>
    <t>1551040429</t>
  </si>
  <si>
    <t>Nguyễn Công Nghĩa</t>
  </si>
  <si>
    <t>1551040162</t>
  </si>
  <si>
    <t>Nguyễn Thanh Phong</t>
  </si>
  <si>
    <t>1551040324</t>
  </si>
  <si>
    <t>Trần Thu Phương</t>
  </si>
  <si>
    <t>1551040260</t>
  </si>
  <si>
    <t>Dương Đức Quang</t>
  </si>
  <si>
    <t>155DC3588</t>
  </si>
  <si>
    <t>Vũ Duy  Quang</t>
  </si>
  <si>
    <t>1551040229</t>
  </si>
  <si>
    <t>Đỗ Kim Quân</t>
  </si>
  <si>
    <t>1551040284</t>
  </si>
  <si>
    <t>Trương Công Quý</t>
  </si>
  <si>
    <t>1551040385</t>
  </si>
  <si>
    <t>Bùi Hoàng Sơn</t>
  </si>
  <si>
    <t>1551040042</t>
  </si>
  <si>
    <t>Hoàng Văn Sơn</t>
  </si>
  <si>
    <t>14530A3555</t>
  </si>
  <si>
    <t>Dương Đình Sỹ</t>
  </si>
  <si>
    <t>1551040301</t>
  </si>
  <si>
    <t>Nguyễn Phương Thảo</t>
  </si>
  <si>
    <t>1551040238</t>
  </si>
  <si>
    <t>Nguyễn Đình Thăng</t>
  </si>
  <si>
    <t>1551040146</t>
  </si>
  <si>
    <t>Đồng Thị Thêu</t>
  </si>
  <si>
    <t>155DC3584</t>
  </si>
  <si>
    <t>Nguyễn Đức  Thiện</t>
  </si>
  <si>
    <t>1551040373</t>
  </si>
  <si>
    <t>Hoàng Văn Thuận</t>
  </si>
  <si>
    <t>1551040328</t>
  </si>
  <si>
    <t>Trần Đức Thức</t>
  </si>
  <si>
    <t>1551040343</t>
  </si>
  <si>
    <t>Trần Việt Tiến</t>
  </si>
  <si>
    <t>1551040248</t>
  </si>
  <si>
    <t>Nguyễn Thị Trang</t>
  </si>
  <si>
    <t>1551040045</t>
  </si>
  <si>
    <t>Phạm Thành Trung</t>
  </si>
  <si>
    <t>1551040490</t>
  </si>
  <si>
    <t>Vũ Xuân Trường</t>
  </si>
  <si>
    <t>1551040165</t>
  </si>
  <si>
    <t>Nguyễn Anh Tuấn</t>
  </si>
  <si>
    <t>1551040072</t>
  </si>
  <si>
    <t>Trần Anh Tuấn</t>
  </si>
  <si>
    <t>1551040126</t>
  </si>
  <si>
    <t>Trần Duy Tùng</t>
  </si>
  <si>
    <t>1551040258</t>
  </si>
  <si>
    <t>Đặng Quốc Việt</t>
  </si>
  <si>
    <t>1551040319</t>
  </si>
  <si>
    <t>Lê Hoàng Việt</t>
  </si>
  <si>
    <t>1551040314</t>
  </si>
  <si>
    <t>Nguyễn Đức Vũ</t>
  </si>
  <si>
    <t>1551040321</t>
  </si>
  <si>
    <t>Trần Tuấn Vũ</t>
  </si>
  <si>
    <t>1551040389</t>
  </si>
  <si>
    <t>Nguyễn Tuấn Xuân</t>
  </si>
  <si>
    <t>1551040320</t>
  </si>
  <si>
    <t>Nguyễn Thị Mai Anh</t>
  </si>
  <si>
    <t>57CX3</t>
  </si>
  <si>
    <t>1551040139</t>
  </si>
  <si>
    <t>1551040300</t>
  </si>
  <si>
    <t>Trần Minh Anh</t>
  </si>
  <si>
    <t>1551040025</t>
  </si>
  <si>
    <t>Vũ Ngọc Ánh</t>
  </si>
  <si>
    <t>1551040093</t>
  </si>
  <si>
    <t>Phạm Mạnh Cường</t>
  </si>
  <si>
    <t>1551040130</t>
  </si>
  <si>
    <t>Phạm Kim Doanh</t>
  </si>
  <si>
    <t>1551040416</t>
  </si>
  <si>
    <t>Nguyễn Văn Duy</t>
  </si>
  <si>
    <t>1551040317</t>
  </si>
  <si>
    <t>Trần Văn Duy</t>
  </si>
  <si>
    <t>1551040403</t>
  </si>
  <si>
    <t>Hoàng Đình Đạt</t>
  </si>
  <si>
    <t>145TB3550</t>
  </si>
  <si>
    <t>Vũ Tiến Đạt</t>
  </si>
  <si>
    <t>1551040263</t>
  </si>
  <si>
    <t>Đặng Anh Đức</t>
  </si>
  <si>
    <t>1551040351</t>
  </si>
  <si>
    <t>Nguyễn Hữu Đức</t>
  </si>
  <si>
    <t>1551040043</t>
  </si>
  <si>
    <t>Hoàng Văn Hạ</t>
  </si>
  <si>
    <t>1551040315</t>
  </si>
  <si>
    <t>Phạm Minh Hằng</t>
  </si>
  <si>
    <t>1551040101</t>
  </si>
  <si>
    <t>Bùi Văn Hiển</t>
  </si>
  <si>
    <t>1551040431</t>
  </si>
  <si>
    <t>Đỗ Minh Hiếu</t>
  </si>
  <si>
    <t>1551040123</t>
  </si>
  <si>
    <t>Nguyễn Huy Hiếu</t>
  </si>
  <si>
    <t>155DC3602</t>
  </si>
  <si>
    <t>Phùng Trọng  Hiếu</t>
  </si>
  <si>
    <t>1551040183</t>
  </si>
  <si>
    <t>Lưu Quang Hòa</t>
  </si>
  <si>
    <t>1551040311</t>
  </si>
  <si>
    <t>Phạm Lê Hòa</t>
  </si>
  <si>
    <t>1551040427</t>
  </si>
  <si>
    <t>Cao Việt Hoàng</t>
  </si>
  <si>
    <t>1551040009</t>
  </si>
  <si>
    <t>Nguyễn Văn Hoàng</t>
  </si>
  <si>
    <t>1551040304</t>
  </si>
  <si>
    <t>Vũ Xuân Hoàng</t>
  </si>
  <si>
    <t>1551040307</t>
  </si>
  <si>
    <t>Lưu Công Huấn</t>
  </si>
  <si>
    <t>1551040062</t>
  </si>
  <si>
    <t>Nguyễn Công Hùng</t>
  </si>
  <si>
    <t>1551040364</t>
  </si>
  <si>
    <t>Lê Văn Huy</t>
  </si>
  <si>
    <t>1551040335</t>
  </si>
  <si>
    <t>Ngô Tiến Huy</t>
  </si>
  <si>
    <t>1551040202</t>
  </si>
  <si>
    <t>Trần Đức Huy</t>
  </si>
  <si>
    <t>1551040047</t>
  </si>
  <si>
    <t>Đỗ Đào Hải Hưng</t>
  </si>
  <si>
    <t>155DC3585</t>
  </si>
  <si>
    <t>Nguyễn Quang  Hưng</t>
  </si>
  <si>
    <t>155DC3589</t>
  </si>
  <si>
    <t>Vũ Quốc  Hưng</t>
  </si>
  <si>
    <t>1551040262</t>
  </si>
  <si>
    <t>Hoàng Đình Kiên</t>
  </si>
  <si>
    <t>1551040372</t>
  </si>
  <si>
    <t>Phạm Như Lộc</t>
  </si>
  <si>
    <t>1551040161</t>
  </si>
  <si>
    <t>Tống Thành Lộc</t>
  </si>
  <si>
    <t>1551040143</t>
  </si>
  <si>
    <t>Phạm Thị Mai</t>
  </si>
  <si>
    <t>1551040236</t>
  </si>
  <si>
    <t>Lê Đức Mạnh</t>
  </si>
  <si>
    <t>1551040211</t>
  </si>
  <si>
    <t>Đặng Phương Nam</t>
  </si>
  <si>
    <t>1551040413</t>
  </si>
  <si>
    <t>Hồ Thanh Nam</t>
  </si>
  <si>
    <t>1551040408</t>
  </si>
  <si>
    <t>Nguyễn Nghĩa Ngọc</t>
  </si>
  <si>
    <t>1551040349</t>
  </si>
  <si>
    <t>Nguyễn Thị Hồng Nhung</t>
  </si>
  <si>
    <t>1551040157</t>
  </si>
  <si>
    <t>Đỗ Xuân Phong</t>
  </si>
  <si>
    <t>1551040184</t>
  </si>
  <si>
    <t>Nguyễn Hồng Phúc</t>
  </si>
  <si>
    <t>1551040486</t>
  </si>
  <si>
    <t>Nguyễn Như Quyết</t>
  </si>
  <si>
    <t>1551040207</t>
  </si>
  <si>
    <t>Nguyễn Như Sơn</t>
  </si>
  <si>
    <t>1551040105</t>
  </si>
  <si>
    <t>Nguyễn Viết Sơn</t>
  </si>
  <si>
    <t>1551040147</t>
  </si>
  <si>
    <t>Nguyễn Xuân Sơn</t>
  </si>
  <si>
    <t>1551040386</t>
  </si>
  <si>
    <t>Đào Văn Tào</t>
  </si>
  <si>
    <t>1551040390</t>
  </si>
  <si>
    <t>Lê Doãn Thái</t>
  </si>
  <si>
    <t>1551040455</t>
  </si>
  <si>
    <t>Vũ Hồng Thái</t>
  </si>
  <si>
    <t>1551040021</t>
  </si>
  <si>
    <t>Nguyễn Trung Thành</t>
  </si>
  <si>
    <t>1551040285</t>
  </si>
  <si>
    <t>Trần Quang Thành</t>
  </si>
  <si>
    <t>1551040268</t>
  </si>
  <si>
    <t>Đỗ Việt Thắng</t>
  </si>
  <si>
    <t>1551040116</t>
  </si>
  <si>
    <t>Nguyễn Viết Thi</t>
  </si>
  <si>
    <t>1551040332</t>
  </si>
  <si>
    <t>Lê Tiến Thịnh</t>
  </si>
  <si>
    <t>1551040221</t>
  </si>
  <si>
    <t>Lê Bá Thuận</t>
  </si>
  <si>
    <t>1551040496</t>
  </si>
  <si>
    <t>Trần Mạnh Toàn</t>
  </si>
  <si>
    <t>1551040037</t>
  </si>
  <si>
    <t>Trần Quốc Toản</t>
  </si>
  <si>
    <t>1551040218</t>
  </si>
  <si>
    <t>Nguyễn Thị Thùy Trang</t>
  </si>
  <si>
    <t>1551040325</t>
  </si>
  <si>
    <t>Nguyễn Thành Trung</t>
  </si>
  <si>
    <t>1551040255</t>
  </si>
  <si>
    <t>Tạ Đức Trường</t>
  </si>
  <si>
    <t>1551040459</t>
  </si>
  <si>
    <t>Hoàng Anh Tú</t>
  </si>
  <si>
    <t>155DC3603</t>
  </si>
  <si>
    <t>Lê Hoàng TÙng</t>
  </si>
  <si>
    <t>1551040095</t>
  </si>
  <si>
    <t>Đào Thanh Tùng</t>
  </si>
  <si>
    <t>1551040469</t>
  </si>
  <si>
    <t>Nguyễn Xuân Tùng</t>
  </si>
  <si>
    <t>1551040191</t>
  </si>
  <si>
    <t>155DC3593</t>
  </si>
  <si>
    <t>Nguyễn Quang  Vinh</t>
  </si>
  <si>
    <t>1551040066</t>
  </si>
  <si>
    <t>Trần Đình Vượng</t>
  </si>
  <si>
    <t>1551040506</t>
  </si>
  <si>
    <t>Đồng Thị Kim Xuyến</t>
  </si>
  <si>
    <t>1551040212</t>
  </si>
  <si>
    <t>Đào Tuấn Anh</t>
  </si>
  <si>
    <t>57CX4</t>
  </si>
  <si>
    <t>1551040286</t>
  </si>
  <si>
    <t>Hồ Việt Anh</t>
  </si>
  <si>
    <t>1551040106</t>
  </si>
  <si>
    <t>Lê Vũ Anh</t>
  </si>
  <si>
    <t>1551040348</t>
  </si>
  <si>
    <t>Phạm Đức Anh</t>
  </si>
  <si>
    <t>1551040163</t>
  </si>
  <si>
    <t>Trần Hoàng Anh</t>
  </si>
  <si>
    <t>1551040102</t>
  </si>
  <si>
    <t>Vũ Đình Biên</t>
  </si>
  <si>
    <t>1551040155</t>
  </si>
  <si>
    <t>Phạm Văn Chung</t>
  </si>
  <si>
    <t>155DC3590</t>
  </si>
  <si>
    <t>Hoàng Mạnh  Cường</t>
  </si>
  <si>
    <t>155DC3586</t>
  </si>
  <si>
    <t>Nguyễn Đức  Cường</t>
  </si>
  <si>
    <t>145NH3545</t>
  </si>
  <si>
    <t>A Dông(nh)</t>
  </si>
  <si>
    <t>1551040312</t>
  </si>
  <si>
    <t>Lê Thanh Dũng</t>
  </si>
  <si>
    <t>1551040169</t>
  </si>
  <si>
    <t>Lê Việt Dũng</t>
  </si>
  <si>
    <t>1551040074</t>
  </si>
  <si>
    <t>Nguyễn Long Dũng</t>
  </si>
  <si>
    <t>1551040192</t>
  </si>
  <si>
    <t>Nguyễn Tiến Dũng</t>
  </si>
  <si>
    <t>1551040240</t>
  </si>
  <si>
    <t>Trịnh Xuân Dũng</t>
  </si>
  <si>
    <t>1551040394</t>
  </si>
  <si>
    <t>Đinh Thanh Đạt</t>
  </si>
  <si>
    <t>1551040434</t>
  </si>
  <si>
    <t>Nguyễn Quốc Đạt</t>
  </si>
  <si>
    <t>1551040448</t>
  </si>
  <si>
    <t>Trịnh Tùng Đạt</t>
  </si>
  <si>
    <t>1551040174</t>
  </si>
  <si>
    <t>Đàm Anh Đức</t>
  </si>
  <si>
    <t>1551040461</t>
  </si>
  <si>
    <t>Hoàng Đình Đức</t>
  </si>
  <si>
    <t>1551040022</t>
  </si>
  <si>
    <t>Lưu Đại Đức</t>
  </si>
  <si>
    <t>1551040201</t>
  </si>
  <si>
    <t>Nguyễn Huỳnh Đức</t>
  </si>
  <si>
    <t>1551040339</t>
  </si>
  <si>
    <t>Nguyễn Ngọc Hải</t>
  </si>
  <si>
    <t>1551040512</t>
  </si>
  <si>
    <t>Nguyễn Quý Hải</t>
  </si>
  <si>
    <t>1551040141</t>
  </si>
  <si>
    <t>Phạm Đức Hiệp</t>
  </si>
  <si>
    <t>1551040318</t>
  </si>
  <si>
    <t>Trần Đình Hiệp</t>
  </si>
  <si>
    <t>1551040251</t>
  </si>
  <si>
    <t>Vi Trung Hiếu</t>
  </si>
  <si>
    <t>1551040371</t>
  </si>
  <si>
    <t>Nguyễn Thị Hoà</t>
  </si>
  <si>
    <t>155DC3581</t>
  </si>
  <si>
    <t>Phạm Thanh Nhật  Hoàng</t>
  </si>
  <si>
    <t>1551040360</t>
  </si>
  <si>
    <t>Phạm Thị Minh Hồng</t>
  </si>
  <si>
    <t>1551040276</t>
  </si>
  <si>
    <t>Nguyễn Duy Huy</t>
  </si>
  <si>
    <t>1551040387</t>
  </si>
  <si>
    <t>Nguyễn Xuân Huy</t>
  </si>
  <si>
    <t>1551040040</t>
  </si>
  <si>
    <t>Phạm Tuấn Huy</t>
  </si>
  <si>
    <t>1551040206</t>
  </si>
  <si>
    <t>Phan Lê Ngọc Hưng</t>
  </si>
  <si>
    <t>1551040010</t>
  </si>
  <si>
    <t>Nguyễn Dương Khang</t>
  </si>
  <si>
    <t>1551040363</t>
  </si>
  <si>
    <t>Đỗ Trung Khánh</t>
  </si>
  <si>
    <t>1551040209</t>
  </si>
  <si>
    <t>Trình Duy Khánh</t>
  </si>
  <si>
    <t>1551040398</t>
  </si>
  <si>
    <t>Nguyễn Hữu Khiêm</t>
  </si>
  <si>
    <t>1551040179</t>
  </si>
  <si>
    <t>Kiều Đình Tuấn Linh</t>
  </si>
  <si>
    <t>1551041035</t>
  </si>
  <si>
    <t>Nguyễn Quyền Linh</t>
  </si>
  <si>
    <t>1551040323</t>
  </si>
  <si>
    <t>Trịnh Hoàng Long</t>
  </si>
  <si>
    <t>1551040133</t>
  </si>
  <si>
    <t>Nguyễn Văn Mạnh</t>
  </si>
  <si>
    <t>1551040524</t>
  </si>
  <si>
    <t>Hoàng Lê Minh</t>
  </si>
  <si>
    <t>1551040195</t>
  </si>
  <si>
    <t>Nguyễn Tiến Minh</t>
  </si>
  <si>
    <t>1551040305</t>
  </si>
  <si>
    <t>Phạm Anh Nam</t>
  </si>
  <si>
    <t>1551040223</t>
  </si>
  <si>
    <t>Lương Hoàng Ngân</t>
  </si>
  <si>
    <t>1551040316</t>
  </si>
  <si>
    <t>1551040423</t>
  </si>
  <si>
    <t>Nguyễn Hải Ninh</t>
  </si>
  <si>
    <t>1551040402</t>
  </si>
  <si>
    <t>Giang Văn Tân Phúc</t>
  </si>
  <si>
    <t>155DC3594</t>
  </si>
  <si>
    <t>Nguyễn Hữu  Phúc</t>
  </si>
  <si>
    <t>145NH3547</t>
  </si>
  <si>
    <t>A Sá(nh)</t>
  </si>
  <si>
    <t>1551040199</t>
  </si>
  <si>
    <t>Nguyễn Văn Tâm</t>
  </si>
  <si>
    <t>1551040235</t>
  </si>
  <si>
    <t>Vũ Văn Thành</t>
  </si>
  <si>
    <t>1551040269</t>
  </si>
  <si>
    <t>Đỗ Hưng Thịnh</t>
  </si>
  <si>
    <t>1551040256</t>
  </si>
  <si>
    <t>Nguyễn Minh Thuần</t>
  </si>
  <si>
    <t>1551040365</t>
  </si>
  <si>
    <t>Trần Minh Thuần</t>
  </si>
  <si>
    <t>155DC3599</t>
  </si>
  <si>
    <t>Lê Minh  Tiến</t>
  </si>
  <si>
    <t>1551040414</t>
  </si>
  <si>
    <t>Nguyễn Đình Tiệp</t>
  </si>
  <si>
    <t>1551040085</t>
  </si>
  <si>
    <t>Phan Thị Trang</t>
  </si>
  <si>
    <t>1551040470</t>
  </si>
  <si>
    <t>Phan Quang Trung</t>
  </si>
  <si>
    <t>1551040028</t>
  </si>
  <si>
    <t>Phan Anh Tuấn</t>
  </si>
  <si>
    <t>1551040069</t>
  </si>
  <si>
    <t>Tống Minh Tuấn</t>
  </si>
  <si>
    <t>1551040303</t>
  </si>
  <si>
    <t>Bùi Anh Tùng</t>
  </si>
  <si>
    <t>1551040395</t>
  </si>
  <si>
    <t>Dương Thanh Tùng</t>
  </si>
  <si>
    <t>1551040073</t>
  </si>
  <si>
    <t>Đặng Thanh Tùng</t>
  </si>
  <si>
    <t>1551040380</t>
  </si>
  <si>
    <t>Nguyễn Quang Tùng</t>
  </si>
  <si>
    <t>155DC3582</t>
  </si>
  <si>
    <t>Nguyễn Hoàng  Việt</t>
  </si>
  <si>
    <t>1551110354</t>
  </si>
  <si>
    <t>Nguyễn Duy An</t>
  </si>
  <si>
    <t>57CT1</t>
  </si>
  <si>
    <t>1551110352</t>
  </si>
  <si>
    <t>Nguyễn Sỹ Việt Anh</t>
  </si>
  <si>
    <t>1551110259</t>
  </si>
  <si>
    <t>Vũ Minh Anh</t>
  </si>
  <si>
    <t>1551110474</t>
  </si>
  <si>
    <t>Nguyễn Thị Ánh</t>
  </si>
  <si>
    <t>1551110310</t>
  </si>
  <si>
    <t>Hà Đức Trình Châm</t>
  </si>
  <si>
    <t>1551110222</t>
  </si>
  <si>
    <t>Nguyễn Văn Chiến</t>
  </si>
  <si>
    <t>1551110292</t>
  </si>
  <si>
    <t>Nguyễn Đức Chính</t>
  </si>
  <si>
    <t>1551110482</t>
  </si>
  <si>
    <t>Vũ Đức Chương</t>
  </si>
  <si>
    <t>1551110356</t>
  </si>
  <si>
    <t>Đào Văn Công</t>
  </si>
  <si>
    <t>1551110449</t>
  </si>
  <si>
    <t>Phan Thanh Cương</t>
  </si>
  <si>
    <t>1551110075</t>
  </si>
  <si>
    <t>Lê Quốc Cường</t>
  </si>
  <si>
    <t>1551110077</t>
  </si>
  <si>
    <t>Hoàng Xuân Diễn</t>
  </si>
  <si>
    <t>1551110124</t>
  </si>
  <si>
    <t>Lê Tùng Dương</t>
  </si>
  <si>
    <t>1551110172</t>
  </si>
  <si>
    <t>Vũ Văn Đại</t>
  </si>
  <si>
    <t>1551110424</t>
  </si>
  <si>
    <t>Dương Ngọc Đạt</t>
  </si>
  <si>
    <t>1551110347</t>
  </si>
  <si>
    <t>Hoàng Văn Hậu</t>
  </si>
  <si>
    <t>1551110038</t>
  </si>
  <si>
    <t>Nguyễn Mạnh Hiểu</t>
  </si>
  <si>
    <t>145TB3544</t>
  </si>
  <si>
    <t>Đặng Duy Hiếu</t>
  </si>
  <si>
    <t>1551110177</t>
  </si>
  <si>
    <t>Nguyễn Quang Hòa</t>
  </si>
  <si>
    <t>1551110084</t>
  </si>
  <si>
    <t>Nguyễn Thanh Hoàng</t>
  </si>
  <si>
    <t>1551110194</t>
  </si>
  <si>
    <t>Bùi Duy Hợp</t>
  </si>
  <si>
    <t>1551110412</t>
  </si>
  <si>
    <t>Nguyễn Văn Hưng</t>
  </si>
  <si>
    <t>1551110113</t>
  </si>
  <si>
    <t>Trần Trọng Hưng</t>
  </si>
  <si>
    <t>1551110329</t>
  </si>
  <si>
    <t>Hồ Trung Kiên</t>
  </si>
  <si>
    <t>1551110051</t>
  </si>
  <si>
    <t>Hà Đình Long</t>
  </si>
  <si>
    <t>1551110131</t>
  </si>
  <si>
    <t>Nguyễn Hữu Luân</t>
  </si>
  <si>
    <t>1551110046</t>
  </si>
  <si>
    <t>Lê Đức Lý</t>
  </si>
  <si>
    <t>1554011563</t>
  </si>
  <si>
    <t>Bùi Văn Mạnh</t>
  </si>
  <si>
    <t>1551110150</t>
  </si>
  <si>
    <t>Lê Sỹ Mạnh</t>
  </si>
  <si>
    <t>1551110031</t>
  </si>
  <si>
    <t>Lê Xuân Mạnh</t>
  </si>
  <si>
    <t>1551110023</t>
  </si>
  <si>
    <t>Nguyễn Đức Minh</t>
  </si>
  <si>
    <t>1551110399</t>
  </si>
  <si>
    <t>Nguyễn Tấn Minh</t>
  </si>
  <si>
    <t>1551110464</t>
  </si>
  <si>
    <t>Trần Công Minh</t>
  </si>
  <si>
    <t>1551110436</t>
  </si>
  <si>
    <t>Đỗ Quang Nghĩa</t>
  </si>
  <si>
    <t>1551110432</t>
  </si>
  <si>
    <t>Nguyễn Minh Ngọc</t>
  </si>
  <si>
    <t>1551110048</t>
  </si>
  <si>
    <t>Vũ Tiến Nhật</t>
  </si>
  <si>
    <t>1551110327</t>
  </si>
  <si>
    <t>Lê Quốc Phong</t>
  </si>
  <si>
    <t>1551110134</t>
  </si>
  <si>
    <t>Hoàng Quý Phương</t>
  </si>
  <si>
    <t>1551110405</t>
  </si>
  <si>
    <t>Nguyễn Mạnh Quang</t>
  </si>
  <si>
    <t>1551110472</t>
  </si>
  <si>
    <t>Nguyễn Xuân Quân</t>
  </si>
  <si>
    <t>1551110353</t>
  </si>
  <si>
    <t>Nguyễn Văn Quỳnh</t>
  </si>
  <si>
    <t>1551110279</t>
  </si>
  <si>
    <t>Nguyễn Khắc Sơn</t>
  </si>
  <si>
    <t>1551110295</t>
  </si>
  <si>
    <t>Phạm Dương Sơn</t>
  </si>
  <si>
    <t>1551110094</t>
  </si>
  <si>
    <t>Trần Ngọc Sơn</t>
  </si>
  <si>
    <t>1551110288</t>
  </si>
  <si>
    <t>Hoàng Sinh Tài</t>
  </si>
  <si>
    <t>1551110012</t>
  </si>
  <si>
    <t>Trần Quốc Tài</t>
  </si>
  <si>
    <t>1551110396</t>
  </si>
  <si>
    <t>Đỗ Xuân Thành</t>
  </si>
  <si>
    <t>1551110345</t>
  </si>
  <si>
    <t>Đinh Thị Thu Thảo</t>
  </si>
  <si>
    <t>1351153252</t>
  </si>
  <si>
    <t>Nguyễn Đình Thắng</t>
  </si>
  <si>
    <t>1551110158</t>
  </si>
  <si>
    <t>Nguyễn Tiến Thắng</t>
  </si>
  <si>
    <t>1551110058</t>
  </si>
  <si>
    <t>Vũ Văn Thêm</t>
  </si>
  <si>
    <t>1551110185</t>
  </si>
  <si>
    <t>Nông Đức Thiện</t>
  </si>
  <si>
    <t>1551110205</t>
  </si>
  <si>
    <t>Đỗ Mạnh Tiến</t>
  </si>
  <si>
    <t>1551110497</t>
  </si>
  <si>
    <t>Nguyễn Văn Tiến</t>
  </si>
  <si>
    <t>1551110044</t>
  </si>
  <si>
    <t>Lê Đắc Triệu</t>
  </si>
  <si>
    <t>1551110456</t>
  </si>
  <si>
    <t>Nguyễn Quý Trung</t>
  </si>
  <si>
    <t>1551110417</t>
  </si>
  <si>
    <t>Bùi Ngọc Trường</t>
  </si>
  <si>
    <t>1551110369</t>
  </si>
  <si>
    <t>Đinh Đăng Tuấn</t>
  </si>
  <si>
    <t>1551110392</t>
  </si>
  <si>
    <t>Nguyễn Văn Tuấn</t>
  </si>
  <si>
    <t>1551110322</t>
  </si>
  <si>
    <t>Trịnh Ngọc Tuấn</t>
  </si>
  <si>
    <t>1551110087</t>
  </si>
  <si>
    <t>Khuất Hữu Tùng</t>
  </si>
  <si>
    <t>1551110064</t>
  </si>
  <si>
    <t>Trần Gia Việt</t>
  </si>
  <si>
    <t>1551110478</t>
  </si>
  <si>
    <t>Thái Quang Vinh</t>
  </si>
  <si>
    <t>1551110159</t>
  </si>
  <si>
    <t>Trần  Vũ</t>
  </si>
  <si>
    <t>1551110499</t>
  </si>
  <si>
    <t>Trần Thế Vũ</t>
  </si>
  <si>
    <t>1551110359</t>
  </si>
  <si>
    <t>Nguyễn Văn An</t>
  </si>
  <si>
    <t>57CT2</t>
  </si>
  <si>
    <t>1551110308</t>
  </si>
  <si>
    <t>Phan Tuấn Anh</t>
  </si>
  <si>
    <t>1551110409</t>
  </si>
  <si>
    <t>Bùi Thanh Bình</t>
  </si>
  <si>
    <t>1551110309</t>
  </si>
  <si>
    <t>Lê Phú Bình</t>
  </si>
  <si>
    <t>1551110137</t>
  </si>
  <si>
    <t>Trần Hữu Cường</t>
  </si>
  <si>
    <t>1551110270</t>
  </si>
  <si>
    <t>Vũ Mạnh Cường</t>
  </si>
  <si>
    <t>1551110290</t>
  </si>
  <si>
    <t>Nguyễn Hoàng Dân</t>
  </si>
  <si>
    <t>1551110466</t>
  </si>
  <si>
    <t>Trần Xuân Dũng</t>
  </si>
  <si>
    <t>1551111116</t>
  </si>
  <si>
    <t>Đỗ Văn Đại</t>
  </si>
  <si>
    <t>1551110136</t>
  </si>
  <si>
    <t>Đặng Đình Đạt</t>
  </si>
  <si>
    <t>1551111171</t>
  </si>
  <si>
    <t>Đoàn Văn Đạt</t>
  </si>
  <si>
    <t>1551110036</t>
  </si>
  <si>
    <t>Lê Quang Đình</t>
  </si>
  <si>
    <t>1551110214</t>
  </si>
  <si>
    <t>Nguyễn Bá Đức</t>
  </si>
  <si>
    <t>1551110245</t>
  </si>
  <si>
    <t>Nguyễn Văn Đức</t>
  </si>
  <si>
    <t>1551110166</t>
  </si>
  <si>
    <t>Trần Ngọc Hải</t>
  </si>
  <si>
    <t>1551110208</t>
  </si>
  <si>
    <t>Mai Văn Hậu</t>
  </si>
  <si>
    <t>1551110239</t>
  </si>
  <si>
    <t>Phạm Ngọc Hiển</t>
  </si>
  <si>
    <t>1551110291</t>
  </si>
  <si>
    <t>Trương Đức Hiếu</t>
  </si>
  <si>
    <t>1551110132</t>
  </si>
  <si>
    <t>Phùng Thị Hoa</t>
  </si>
  <si>
    <t>1551110362</t>
  </si>
  <si>
    <t>Cấn Văn Hoàng</t>
  </si>
  <si>
    <t>1551110152</t>
  </si>
  <si>
    <t>Hoàng Viết Hoàng</t>
  </si>
  <si>
    <t>1551110204</t>
  </si>
  <si>
    <t>Lương Đức Minh Hoàng</t>
  </si>
  <si>
    <t>1551110379</t>
  </si>
  <si>
    <t>Trần Công Hoàng</t>
  </si>
  <si>
    <t>1551110140</t>
  </si>
  <si>
    <t>Mai Quang Hồng</t>
  </si>
  <si>
    <t>1551110120</t>
  </si>
  <si>
    <t>Kiều Quốc Huy</t>
  </si>
  <si>
    <t>1551110435</t>
  </si>
  <si>
    <t>1551110153</t>
  </si>
  <si>
    <t>KHOA THỦY VĂN VÀ TÀI NGUYÊN NƯỚC HỌC KỲ I NĂM HỌC 2015-2016</t>
  </si>
  <si>
    <t>1551032395</t>
  </si>
  <si>
    <t>Hoàng Thị An</t>
  </si>
  <si>
    <t>57V</t>
  </si>
  <si>
    <t>1551032349</t>
  </si>
  <si>
    <t>Mạc Thị Phương Anh</t>
  </si>
  <si>
    <t>1551032651</t>
  </si>
  <si>
    <t>1551032363</t>
  </si>
  <si>
    <t>Đỗ Nhật Bình</t>
  </si>
  <si>
    <t>1551032573</t>
  </si>
  <si>
    <t>Nguyễn Lan Chi</t>
  </si>
  <si>
    <t>1551032312</t>
  </si>
  <si>
    <t>Trần Thị Chuyên</t>
  </si>
  <si>
    <t>1551032328</t>
  </si>
  <si>
    <t>Bùi Văn Công</t>
  </si>
  <si>
    <t>1551032680</t>
  </si>
  <si>
    <t>Dương Nguyễn Lê Dung</t>
  </si>
  <si>
    <t>1551032296</t>
  </si>
  <si>
    <t>1551032630</t>
  </si>
  <si>
    <t>Trần Thị Ánh Dương</t>
  </si>
  <si>
    <t>1551032480</t>
  </si>
  <si>
    <t>Lê Hải Đăng</t>
  </si>
  <si>
    <t>1551032502</t>
  </si>
  <si>
    <t>Nguyễn Hữu Giang</t>
  </si>
  <si>
    <t>1551032290</t>
  </si>
  <si>
    <t>Đỗ Văn Giáp</t>
  </si>
  <si>
    <t>1551032650</t>
  </si>
  <si>
    <t>Phùng Sơn Hải</t>
  </si>
  <si>
    <t>1551032707</t>
  </si>
  <si>
    <t>Hoàng Thị Thu Hiền</t>
  </si>
  <si>
    <t>1551031734</t>
  </si>
  <si>
    <t>Phạm Hoàng Hiệp</t>
  </si>
  <si>
    <t>1551032572</t>
  </si>
  <si>
    <t>Ngô Đức Hiếu</t>
  </si>
  <si>
    <t>1551032706</t>
  </si>
  <si>
    <t>1551032375</t>
  </si>
  <si>
    <t>1551032554</t>
  </si>
  <si>
    <t>Vũ Lê Hiếu</t>
  </si>
  <si>
    <t>1551081396</t>
  </si>
  <si>
    <t>Đinh Văn Hoàng</t>
  </si>
  <si>
    <t>1551032355</t>
  </si>
  <si>
    <t>Vũ Minh Hoàng</t>
  </si>
  <si>
    <t>1551032504</t>
  </si>
  <si>
    <t>Nguyễn Minh Hợp</t>
  </si>
  <si>
    <t>1551032387</t>
  </si>
  <si>
    <t>Đỗ Tuấn Hùng</t>
  </si>
  <si>
    <t>1551032535</t>
  </si>
  <si>
    <t>Lê Khả Mạnh Hùng</t>
  </si>
  <si>
    <t>1551032287</t>
  </si>
  <si>
    <t>Trần Mạnh Hùng</t>
  </si>
  <si>
    <t>1551032657</t>
  </si>
  <si>
    <t>Nguyễn Thị Ngọc Huyền</t>
  </si>
  <si>
    <t>1551032653</t>
  </si>
  <si>
    <t>1551032715</t>
  </si>
  <si>
    <t>Nguyễn Hữu Huỳnh</t>
  </si>
  <si>
    <t>1551032693</t>
  </si>
  <si>
    <t>Lương Văn Hưng</t>
  </si>
  <si>
    <t>1551032699</t>
  </si>
  <si>
    <t>Phạm Văn Khang</t>
  </si>
  <si>
    <t>1551032676</t>
  </si>
  <si>
    <t>Trương Tiến Mạnh Khang</t>
  </si>
  <si>
    <t>1551032385</t>
  </si>
  <si>
    <t>Lê Quốc Khánh</t>
  </si>
  <si>
    <t>1551032752</t>
  </si>
  <si>
    <t>Phùng Hải Khoa</t>
  </si>
  <si>
    <t>1551032679</t>
  </si>
  <si>
    <t>Lê Xuân Kiệm</t>
  </si>
  <si>
    <t>1551032762</t>
  </si>
  <si>
    <t>Nghiêm Xuân Kiên</t>
  </si>
  <si>
    <t>1551032340</t>
  </si>
  <si>
    <t>Đỗ Thị Thuỳ Linh</t>
  </si>
  <si>
    <t>1551032746</t>
  </si>
  <si>
    <t>Nguyễn Dương Nhật Linh</t>
  </si>
  <si>
    <t>1551032517</t>
  </si>
  <si>
    <t>Nguyễn Thị Diệu Linh</t>
  </si>
  <si>
    <t>1551032584</t>
  </si>
  <si>
    <t>Nguyễn Thị Ngọc Linh</t>
  </si>
  <si>
    <t>1551032791</t>
  </si>
  <si>
    <t>Phạm Phương Mai</t>
  </si>
  <si>
    <t>1551032530</t>
  </si>
  <si>
    <t>1551032621</t>
  </si>
  <si>
    <t>Vũ Đức Mạnh</t>
  </si>
  <si>
    <t>1551032397</t>
  </si>
  <si>
    <t>Hoàng Quang Minh</t>
  </si>
  <si>
    <t>1551032423</t>
  </si>
  <si>
    <t>Bùi Thị Nga</t>
  </si>
  <si>
    <t>1551032360</t>
  </si>
  <si>
    <t>1551031707</t>
  </si>
  <si>
    <t>Vũ Thị Hồng Nga</t>
  </si>
  <si>
    <t>1551032623</t>
  </si>
  <si>
    <t>1551032359</t>
  </si>
  <si>
    <t>Đồng Văn Nhật</t>
  </si>
  <si>
    <t>1551032780</t>
  </si>
  <si>
    <t>Nguyễn Lan Nhi</t>
  </si>
  <si>
    <t>1551032531</t>
  </si>
  <si>
    <t>Ngô Doãn Phái</t>
  </si>
  <si>
    <t>1551032686</t>
  </si>
  <si>
    <t>Hoàng Nguyên Phi</t>
  </si>
  <si>
    <t>1551032460</t>
  </si>
  <si>
    <t>Lê Duy Phong</t>
  </si>
  <si>
    <t>1551032417</t>
  </si>
  <si>
    <t>1551032315</t>
  </si>
  <si>
    <t>Hà Thị Phượng</t>
  </si>
  <si>
    <t>1551032620</t>
  </si>
  <si>
    <t>Hà Thị Bích Phượng</t>
  </si>
  <si>
    <t>1551032343</t>
  </si>
  <si>
    <t>Phùng Quang Quí</t>
  </si>
  <si>
    <t>1551032518</t>
  </si>
  <si>
    <t>Phạm Thị Quyên</t>
  </si>
  <si>
    <t>1551032595</t>
  </si>
  <si>
    <t>Hoàng Văn Quyết</t>
  </si>
  <si>
    <t>1551032510</t>
  </si>
  <si>
    <t>1551032409</t>
  </si>
  <si>
    <t>Ngô Hoàng Thế Sơn</t>
  </si>
  <si>
    <t>145NH3546</t>
  </si>
  <si>
    <t>Hầu Mí Sùng(nh)</t>
  </si>
  <si>
    <t>1551032711</t>
  </si>
  <si>
    <t>Dương Thanh Tâm</t>
  </si>
  <si>
    <t>1551032664</t>
  </si>
  <si>
    <t>Nguyễn Đình Tâm</t>
  </si>
  <si>
    <t>1551032425</t>
  </si>
  <si>
    <t>Lê Thị Thanh</t>
  </si>
  <si>
    <t>1551032625</t>
  </si>
  <si>
    <t>Nguyễn Tiến Thành</t>
  </si>
  <si>
    <t>1551032488</t>
  </si>
  <si>
    <t>Nguyễn Đức Hướng</t>
  </si>
  <si>
    <t>1551010818</t>
  </si>
  <si>
    <t>Linh Giang Khiêm</t>
  </si>
  <si>
    <t>1551011140</t>
  </si>
  <si>
    <t>Nguyễn Đức Kiên</t>
  </si>
  <si>
    <t>1551011065</t>
  </si>
  <si>
    <t>Vũ Văn Kiên</t>
  </si>
  <si>
    <t>1551010526</t>
  </si>
  <si>
    <t>Đặng Sơn Lâm</t>
  </si>
  <si>
    <t>1551010772</t>
  </si>
  <si>
    <t>Nguyễn Hoành Linh</t>
  </si>
  <si>
    <t>1551010889</t>
  </si>
  <si>
    <t>Nguyễn Mai Duy Linh</t>
  </si>
  <si>
    <t>1551010741</t>
  </si>
  <si>
    <t>Nguyễn Thị Thùy Linh</t>
  </si>
  <si>
    <t>1551010935</t>
  </si>
  <si>
    <t>Bùi Thanh Long</t>
  </si>
  <si>
    <t>1551011097</t>
  </si>
  <si>
    <t>1551010879</t>
  </si>
  <si>
    <t>Ngô Thị Lương</t>
  </si>
  <si>
    <t>1551011077</t>
  </si>
  <si>
    <t>Ngô Tiến Lượng</t>
  </si>
  <si>
    <t>1551010686</t>
  </si>
  <si>
    <t>Nguyễn Duy Nam</t>
  </si>
  <si>
    <t>1551010606</t>
  </si>
  <si>
    <t>1551010421</t>
  </si>
  <si>
    <t>Trần Văn Nam</t>
  </si>
  <si>
    <t>1551010228</t>
  </si>
  <si>
    <t>Trương Hồng Nam</t>
  </si>
  <si>
    <t>1551011093</t>
  </si>
  <si>
    <t>Nguyễn Đức Nghĩa</t>
  </si>
  <si>
    <t>1551010898</t>
  </si>
  <si>
    <t>Trần Bá Ngọc</t>
  </si>
  <si>
    <t>1551010858</t>
  </si>
  <si>
    <t>Hoàng Văn Nhì</t>
  </si>
  <si>
    <t>1551010527</t>
  </si>
  <si>
    <t>Phạm Đông Phong</t>
  </si>
  <si>
    <t>1551010900</t>
  </si>
  <si>
    <t>Đinh Hồng Phước</t>
  </si>
  <si>
    <t>1551010902</t>
  </si>
  <si>
    <t>Đỗ Thị Minh Phương</t>
  </si>
  <si>
    <t>1551010718</t>
  </si>
  <si>
    <t>Nguyễn Duy Quyết</t>
  </si>
  <si>
    <t>1551052704</t>
  </si>
  <si>
    <t>Nguyễn Ngọc Giang Sang</t>
  </si>
  <si>
    <t>1551010555</t>
  </si>
  <si>
    <t>Phạm Hồng Sơn</t>
  </si>
  <si>
    <t>1551010683</t>
  </si>
  <si>
    <t>Nguyễn Đức Thịnh</t>
  </si>
  <si>
    <t>1551011026</t>
  </si>
  <si>
    <t>Nguyễn Huy Thịnh</t>
  </si>
  <si>
    <t>1551010681</t>
  </si>
  <si>
    <t>Phạm Ngọc Thọ</t>
  </si>
  <si>
    <t>1551010731</t>
  </si>
  <si>
    <t>Nguyễn Thị Thuỷ</t>
  </si>
  <si>
    <t>1551011081</t>
  </si>
  <si>
    <t>Dương Công Toàn</t>
  </si>
  <si>
    <t>1551010712</t>
  </si>
  <si>
    <t>Phạm Quang Trường</t>
  </si>
  <si>
    <t>1551010894</t>
  </si>
  <si>
    <t>Nguyễn Thị Ngọc Tú</t>
  </si>
  <si>
    <t>1551010953</t>
  </si>
  <si>
    <t>La Minh Tuấn</t>
  </si>
  <si>
    <t>1551010916</t>
  </si>
  <si>
    <t>1551010919</t>
  </si>
  <si>
    <t>1551012457</t>
  </si>
  <si>
    <t>Phạm Hữu Tuấn</t>
  </si>
  <si>
    <t>1551010604</t>
  </si>
  <si>
    <t>Trần Văn Tuấn</t>
  </si>
  <si>
    <t>1551010615</t>
  </si>
  <si>
    <t>Phạm Thanh Tùng</t>
  </si>
  <si>
    <t>1551010516</t>
  </si>
  <si>
    <t>Đỗ Anh Vũ</t>
  </si>
  <si>
    <t>1551011011</t>
  </si>
  <si>
    <t>Nguyễn Viết Quyền Anh</t>
  </si>
  <si>
    <t>57C2</t>
  </si>
  <si>
    <t>1551010937</t>
  </si>
  <si>
    <t>Vũ Tuấn Anh</t>
  </si>
  <si>
    <t>1551010763</t>
  </si>
  <si>
    <t>Nguyễn Ngọc Ánh</t>
  </si>
  <si>
    <t>1551010907</t>
  </si>
  <si>
    <t>Trần Văn Chuẩn</t>
  </si>
  <si>
    <t>1551011009</t>
  </si>
  <si>
    <t>Hoàng Thị Cúc</t>
  </si>
  <si>
    <t>1551010779</t>
  </si>
  <si>
    <t>Nguyễn Kiên Cường</t>
  </si>
  <si>
    <t>1551010899</t>
  </si>
  <si>
    <t>Nguyễn Quốc Cường</t>
  </si>
  <si>
    <t>1551011017</t>
  </si>
  <si>
    <t>Ngô Ngọc Diệp</t>
  </si>
  <si>
    <t>1551010928</t>
  </si>
  <si>
    <t>Ngô Việt Dũng</t>
  </si>
  <si>
    <t>1551010637</t>
  </si>
  <si>
    <t>Vũ Mạnh Dũng</t>
  </si>
  <si>
    <t>1551010603</t>
  </si>
  <si>
    <t>1551011057</t>
  </si>
  <si>
    <t>Phạm Đắc Dy</t>
  </si>
  <si>
    <t>1551010943</t>
  </si>
  <si>
    <t>Đào Trung Đạt</t>
  </si>
  <si>
    <t>1551010684</t>
  </si>
  <si>
    <t>Nguyễn Đình Hà</t>
  </si>
  <si>
    <t>1551010780</t>
  </si>
  <si>
    <t>Trương Thanh Hà</t>
  </si>
  <si>
    <t>1551010852</t>
  </si>
  <si>
    <t>Đỗ Văn Hải</t>
  </si>
  <si>
    <t>1551010878</t>
  </si>
  <si>
    <t>Lê Minh Hiếu</t>
  </si>
  <si>
    <t>1551010541</t>
  </si>
  <si>
    <t>Trần Trung Hiếu</t>
  </si>
  <si>
    <t>1551010905</t>
  </si>
  <si>
    <t>Nguyễn Thị Hoa</t>
  </si>
  <si>
    <t>1551010726</t>
  </si>
  <si>
    <t>Hoàng Xuân Hoài</t>
  </si>
  <si>
    <t>1551010539</t>
  </si>
  <si>
    <t>Nguyễn Thị Huệ</t>
  </si>
  <si>
    <t>1551011048</t>
  </si>
  <si>
    <t>Hoàng Việt Hùng</t>
  </si>
  <si>
    <t>1551010908</t>
  </si>
  <si>
    <t>Đinh Thị Thanh Huyền</t>
  </si>
  <si>
    <t>1551010976</t>
  </si>
  <si>
    <t>Nguyễn Thanh Hưng</t>
  </si>
  <si>
    <t>1551010911</t>
  </si>
  <si>
    <t>Lê Minh Khang</t>
  </si>
  <si>
    <t>1551010923</t>
  </si>
  <si>
    <t>Trần Duy Khánh</t>
  </si>
  <si>
    <t>1551010672</t>
  </si>
  <si>
    <t>Trịnh Tuấn Khôi</t>
  </si>
  <si>
    <t>1551010787</t>
  </si>
  <si>
    <t>Trần Văn Khởi</t>
  </si>
  <si>
    <t>1551010568</t>
  </si>
  <si>
    <t>Phạm Nhật Lệ</t>
  </si>
  <si>
    <t>1551010617</t>
  </si>
  <si>
    <t>Nguyễn Mạnh Linh</t>
  </si>
  <si>
    <t>1551010961</t>
  </si>
  <si>
    <t>Nguyễn Thị Linh</t>
  </si>
  <si>
    <t>1551010627</t>
  </si>
  <si>
    <t>Nguyễn Huy Lợi</t>
  </si>
  <si>
    <t>1551010628</t>
  </si>
  <si>
    <t>Trần Đức Lương</t>
  </si>
  <si>
    <t>1551011071</t>
  </si>
  <si>
    <t>Tạ Thị Minh Lý</t>
  </si>
  <si>
    <t>1551010914</t>
  </si>
  <si>
    <t>Nghiêm Quang Minh</t>
  </si>
  <si>
    <t>1551010915</t>
  </si>
  <si>
    <t>Đào Phương Nam</t>
  </si>
  <si>
    <t>1551010502</t>
  </si>
  <si>
    <t>Nguyễn Tiến Nam</t>
  </si>
  <si>
    <t>1551011064</t>
  </si>
  <si>
    <t>Đỗ Duy Ngọc</t>
  </si>
  <si>
    <t>1551011030</t>
  </si>
  <si>
    <t>Trần Bích Ngọc</t>
  </si>
  <si>
    <t>1551011053</t>
  </si>
  <si>
    <t>Lê Quốc Ninh</t>
  </si>
  <si>
    <t>1551010788</t>
  </si>
  <si>
    <t>Nguyễn Tùng Phan</t>
  </si>
  <si>
    <t>1551010786</t>
  </si>
  <si>
    <t>Nguyễn Hữu Phước</t>
  </si>
  <si>
    <t>1551010659</t>
  </si>
  <si>
    <t>Trần Thị Phượng</t>
  </si>
  <si>
    <t>1551010577</t>
  </si>
  <si>
    <t>Lưu Đình Quỳnh</t>
  </si>
  <si>
    <t>1551010523</t>
  </si>
  <si>
    <t>Phạm Thế Sĩ</t>
  </si>
  <si>
    <t>1551010825</t>
  </si>
  <si>
    <t>Nguyễn Trung Sơn</t>
  </si>
  <si>
    <t>1551010766</t>
  </si>
  <si>
    <t>Thiều Tuấn Sơn</t>
  </si>
  <si>
    <t>1551010650</t>
  </si>
  <si>
    <t>Nguyễn Văn Tài</t>
  </si>
  <si>
    <t>1551011038</t>
  </si>
  <si>
    <t>Trần Nhật Tân</t>
  </si>
  <si>
    <t>1551010589</t>
  </si>
  <si>
    <t>Đồng Minh Thành</t>
  </si>
  <si>
    <t>1551011040</t>
  </si>
  <si>
    <t>Nguyễn Anh Thắng</t>
  </si>
  <si>
    <t>1551010529</t>
  </si>
  <si>
    <t>Nguyễn Quyết Thắng</t>
  </si>
  <si>
    <t>1551010941</t>
  </si>
  <si>
    <t>Phạm Văn Thế</t>
  </si>
  <si>
    <t>1551010904</t>
  </si>
  <si>
    <t>Bùi Quang Tiệp</t>
  </si>
  <si>
    <t>1551010804</t>
  </si>
  <si>
    <t>Lê Đình Tỉnh</t>
  </si>
  <si>
    <t>1551010781</t>
  </si>
  <si>
    <t>Phan Huy Toàn</t>
  </si>
  <si>
    <t>1551010522</t>
  </si>
  <si>
    <t>Nguyễn Ngọc Tuấn</t>
  </si>
  <si>
    <t>1551010998</t>
  </si>
  <si>
    <t>Phạm Minh Tuấn</t>
  </si>
  <si>
    <t>1551011138</t>
  </si>
  <si>
    <t>Đào Xuân Tùng</t>
  </si>
  <si>
    <t>1551010859</t>
  </si>
  <si>
    <t>Nguyễn Thực Tùng</t>
  </si>
  <si>
    <t>1551010607</t>
  </si>
  <si>
    <t>Bùi Thế Văn</t>
  </si>
  <si>
    <t>1551010592</t>
  </si>
  <si>
    <t>Phạm Thanh Việt</t>
  </si>
  <si>
    <t>1551010880</t>
  </si>
  <si>
    <t>Vũ Minh Việt</t>
  </si>
  <si>
    <t>1551010917</t>
  </si>
  <si>
    <t>Đào Văn Vỹ</t>
  </si>
  <si>
    <t>1551010983</t>
  </si>
  <si>
    <t>Nguyễn Thị Hải Yến</t>
  </si>
  <si>
    <t>1551010762</t>
  </si>
  <si>
    <t>Đào Sỹ An</t>
  </si>
  <si>
    <t>57C3</t>
  </si>
  <si>
    <t>1551010802</t>
  </si>
  <si>
    <t>Lê Minh Tuấn Anh</t>
  </si>
  <si>
    <t>1551010515</t>
  </si>
  <si>
    <t>Trương Tuấn Anh</t>
  </si>
  <si>
    <t>1551010891</t>
  </si>
  <si>
    <t>Nguyễn Đôn Bảo</t>
  </si>
  <si>
    <t>1551010792</t>
  </si>
  <si>
    <t>Trần Thanh Bình</t>
  </si>
  <si>
    <t>1551010538</t>
  </si>
  <si>
    <t>Nguyễn Tiểu Châu</t>
  </si>
  <si>
    <t>1551011086</t>
  </si>
  <si>
    <t>Nguyễn Đình Chiến</t>
  </si>
  <si>
    <t>1551010593</t>
  </si>
  <si>
    <t>Vũ Văn Chương</t>
  </si>
  <si>
    <t>1551010799</t>
  </si>
  <si>
    <t>Nguyễn Thị Dung</t>
  </si>
  <si>
    <t>1551012800</t>
  </si>
  <si>
    <t>Phạm Văn Dũng</t>
  </si>
  <si>
    <t>1551010774</t>
  </si>
  <si>
    <t>Trần Quốc Dũng</t>
  </si>
  <si>
    <t>1551011095</t>
  </si>
  <si>
    <t>Nguyễn Đồng Duy</t>
  </si>
  <si>
    <t>1551011031</t>
  </si>
  <si>
    <t>Khúc Tùng Dương</t>
  </si>
  <si>
    <t>1551010663</t>
  </si>
  <si>
    <t>Nguyễn Viết Dương</t>
  </si>
  <si>
    <t>1551010685</t>
  </si>
  <si>
    <t>Nguyễn Đình Định</t>
  </si>
  <si>
    <t>1551010797</t>
  </si>
  <si>
    <t>Nguyễn Ngọc Đông</t>
  </si>
  <si>
    <t>1551010554</t>
  </si>
  <si>
    <t>Nguyễn Hải Đường</t>
  </si>
  <si>
    <t>1551010636</t>
  </si>
  <si>
    <t>Đào Tam Giang</t>
  </si>
  <si>
    <t>1551011119</t>
  </si>
  <si>
    <t>Dương Ngô Hoàng Hải</t>
  </si>
  <si>
    <t>1551011139</t>
  </si>
  <si>
    <t>Đặng Hoàng Hải</t>
  </si>
  <si>
    <t>1551010809</t>
  </si>
  <si>
    <t>Ngô Huy Vân Hải</t>
  </si>
  <si>
    <t>1551010601</t>
  </si>
  <si>
    <t>Phan Lê Ngọc Hải</t>
  </si>
  <si>
    <t>1551010532</t>
  </si>
  <si>
    <t>Trần Đăng Hải</t>
  </si>
  <si>
    <t>1551010638</t>
  </si>
  <si>
    <t>Vũ Văn Hải</t>
  </si>
  <si>
    <t>1551010815</t>
  </si>
  <si>
    <t>Bùi Đức Hiếu</t>
  </si>
  <si>
    <t>1551010629</t>
  </si>
  <si>
    <t>Nguyễn Văn Hiếu</t>
  </si>
  <si>
    <t>1551010715</t>
  </si>
  <si>
    <t>Cao Viết Hòa</t>
  </si>
  <si>
    <t>1551010566</t>
  </si>
  <si>
    <t>Đặng Quang Hoàng</t>
  </si>
  <si>
    <t>1551010746</t>
  </si>
  <si>
    <t>Hà Việt Hùng</t>
  </si>
  <si>
    <t>1551010632</t>
  </si>
  <si>
    <t>Lê Duy Hưng</t>
  </si>
  <si>
    <t>1551010954</t>
  </si>
  <si>
    <t>Lê Xuân Khánh</t>
  </si>
  <si>
    <t>1551010530</t>
  </si>
  <si>
    <t>Cao Đức Khương</t>
  </si>
  <si>
    <t>1551010824</t>
  </si>
  <si>
    <t>Nguyễn Trung Kiên</t>
  </si>
  <si>
    <t>1551011007</t>
  </si>
  <si>
    <t>Lê Nhật Lệ</t>
  </si>
  <si>
    <t>1551010679</t>
  </si>
  <si>
    <t>Trần Thùy Liên</t>
  </si>
  <si>
    <t>1551010651</t>
  </si>
  <si>
    <t>Ngô Mạnh Linh</t>
  </si>
  <si>
    <t>1551010691</t>
  </si>
  <si>
    <t>Nguyễn Ngọc Lượng</t>
  </si>
  <si>
    <t>1551010727</t>
  </si>
  <si>
    <t>Khuất Duy Phước</t>
  </si>
  <si>
    <t>1551010580</t>
  </si>
  <si>
    <t>Nguyễn Thị Phương</t>
  </si>
  <si>
    <t>1551011063</t>
  </si>
  <si>
    <t>Vũ Anh Quân</t>
  </si>
  <si>
    <t>1551010883</t>
  </si>
  <si>
    <t>Đặng Văn Quyết</t>
  </si>
  <si>
    <t>1551011004</t>
  </si>
  <si>
    <t>Nguyễn Hồng Sơn</t>
  </si>
  <si>
    <t>1551010736</t>
  </si>
  <si>
    <t>Đinh Tuấn Thành</t>
  </si>
  <si>
    <t>1551010578</t>
  </si>
  <si>
    <t>1551010877</t>
  </si>
  <si>
    <t>Trần Đức Thành</t>
  </si>
  <si>
    <t>1551010755</t>
  </si>
  <si>
    <t>Lê Văn Thập</t>
  </si>
  <si>
    <t>1551010870</t>
  </si>
  <si>
    <t>Phạm Thị Thư</t>
  </si>
  <si>
    <t>1551010660</t>
  </si>
  <si>
    <t>Đặng Văn Thương</t>
  </si>
  <si>
    <t>1551010557</t>
  </si>
  <si>
    <t>Phạm Mạnh Tiến</t>
  </si>
  <si>
    <t>1551010989</t>
  </si>
  <si>
    <t>Đặng Văn Quang Tĩnh</t>
  </si>
  <si>
    <t>1551010839</t>
  </si>
  <si>
    <t>Chu Quang Trung</t>
  </si>
  <si>
    <t>1551011126</t>
  </si>
  <si>
    <t>Nguyễn Văn Trung</t>
  </si>
  <si>
    <t>1551010671</t>
  </si>
  <si>
    <t>Lưu Lâm Trường</t>
  </si>
  <si>
    <t>1551010708</t>
  </si>
  <si>
    <t>Lê Văn Tú</t>
  </si>
  <si>
    <t>1551011012</t>
  </si>
  <si>
    <t>Nguyễn Trần Tú</t>
  </si>
  <si>
    <t>1551011083</t>
  </si>
  <si>
    <t>Cao Văn Tuấn</t>
  </si>
  <si>
    <t>1551010871</t>
  </si>
  <si>
    <t>1551010990</t>
  </si>
  <si>
    <t>Nguyễn Xuân Anh Tuấn</t>
  </si>
  <si>
    <t>1551010505</t>
  </si>
  <si>
    <t>Dương Quang Tùng</t>
  </si>
  <si>
    <t>1551010767</t>
  </si>
  <si>
    <t>Lê Thanh Tùng</t>
  </si>
  <si>
    <t>1551010959</t>
  </si>
  <si>
    <t>1551011094</t>
  </si>
  <si>
    <t>Lê Minh Vượng</t>
  </si>
  <si>
    <t>1551010711</t>
  </si>
  <si>
    <t>Đỗ Quốc An</t>
  </si>
  <si>
    <t>57C4</t>
  </si>
  <si>
    <t>1551010569</t>
  </si>
  <si>
    <t>Đỗ Hoàng Anh</t>
  </si>
  <si>
    <t>1551010716</t>
  </si>
  <si>
    <t>Nguyễn Đắc Anh</t>
  </si>
  <si>
    <t>1551010537</t>
  </si>
  <si>
    <t>Nguyễn Trần Tuấn Anh</t>
  </si>
  <si>
    <t>1551010567</t>
  </si>
  <si>
    <t>Trần Thị Ngọc Anh</t>
  </si>
  <si>
    <t>1551011003</t>
  </si>
  <si>
    <t>Vũ Đức Anh</t>
  </si>
  <si>
    <t>1551010642</t>
  </si>
  <si>
    <t>Vũ Huy Bảo</t>
  </si>
  <si>
    <t>1551010591</t>
  </si>
  <si>
    <t>Vũ Cảnh Dinh</t>
  </si>
  <si>
    <t>1551010887</t>
  </si>
  <si>
    <t>Ngô Công Doanh</t>
  </si>
  <si>
    <t>1551010977</t>
  </si>
  <si>
    <t>Bùi Tiến Dũng</t>
  </si>
  <si>
    <t>1551010942</t>
  </si>
  <si>
    <t>Nguyễn Đăng Dũng</t>
  </si>
  <si>
    <t>1551010968</t>
  </si>
  <si>
    <t>1551010709</t>
  </si>
  <si>
    <t>1551010600</t>
  </si>
  <si>
    <t>Thiều Thọ Đăng</t>
  </si>
  <si>
    <t>1551010559</t>
  </si>
  <si>
    <t>Bùi Văn Đông</t>
  </si>
  <si>
    <t>1551010822</t>
  </si>
  <si>
    <t>Phạm Thị Thu Hà</t>
  </si>
  <si>
    <t>1551010955</t>
  </si>
  <si>
    <t>Lương Hoàng Hải</t>
  </si>
  <si>
    <t>1551010924</t>
  </si>
  <si>
    <t>Phạm Minh Hải</t>
  </si>
  <si>
    <t>155101310</t>
  </si>
  <si>
    <t>Nguyễn Thị Thu Huệ</t>
  </si>
  <si>
    <t>1551010597</t>
  </si>
  <si>
    <t>Nguyễn Xuân Hùng</t>
  </si>
  <si>
    <t>1551012782</t>
  </si>
  <si>
    <t>Lê Quang Huy</t>
  </si>
  <si>
    <t>1551010630</t>
  </si>
  <si>
    <t>Vũ Ngọc Khang</t>
  </si>
  <si>
    <t>1551011032</t>
  </si>
  <si>
    <t>Nguyễn Quốc Khánh</t>
  </si>
  <si>
    <t>1551010728</t>
  </si>
  <si>
    <t>Vũ Hoàng Khương</t>
  </si>
  <si>
    <t>1551010793</t>
  </si>
  <si>
    <t>Đỗ Trí Kiên</t>
  </si>
  <si>
    <t>1551010563</t>
  </si>
  <si>
    <t>Phạm Văn Kiên</t>
  </si>
  <si>
    <t>1551010869</t>
  </si>
  <si>
    <t>Nguyễn Văn Tùng Lâm</t>
  </si>
  <si>
    <t>1551011075</t>
  </si>
  <si>
    <t>Nguyễn Thị Liên</t>
  </si>
  <si>
    <t>1551010897</t>
  </si>
  <si>
    <t>Nguyễn Hoàng Long</t>
  </si>
  <si>
    <t>1551011020</t>
  </si>
  <si>
    <t>Trịnh Duy Long</t>
  </si>
  <si>
    <t>1551010951</t>
  </si>
  <si>
    <t>Chu Hải Minh</t>
  </si>
  <si>
    <t>1551011049</t>
  </si>
  <si>
    <t>1551010623</t>
  </si>
  <si>
    <t>Nguyễn Quốc Minh</t>
  </si>
  <si>
    <t>1551010633</t>
  </si>
  <si>
    <t>Phạm Hải Nam</t>
  </si>
  <si>
    <t>1551010753</t>
  </si>
  <si>
    <t>Phạm Thị Nam</t>
  </si>
  <si>
    <t>1551011034</t>
  </si>
  <si>
    <t>Đoàn Thị Thanh Nhàn</t>
  </si>
  <si>
    <t>1551010533</t>
  </si>
  <si>
    <t>Lý Thị Nhung</t>
  </si>
  <si>
    <t>1551010758</t>
  </si>
  <si>
    <t>Đoàn Văn Phong</t>
  </si>
  <si>
    <t>1551010768</t>
  </si>
  <si>
    <t>Nguyễn Thanh Phương</t>
  </si>
  <si>
    <t>1551010706</t>
  </si>
  <si>
    <t>Nguyễn Văn Quang</t>
  </si>
  <si>
    <t>1551010952</t>
  </si>
  <si>
    <t>Trần Tất Quang</t>
  </si>
  <si>
    <t>1551010619</t>
  </si>
  <si>
    <t>Vũ Tuấn Quang</t>
  </si>
  <si>
    <t>1551010770</t>
  </si>
  <si>
    <t>Lã Việt Quân</t>
  </si>
  <si>
    <t>1551010562</t>
  </si>
  <si>
    <t>Lê Lệnh Quân</t>
  </si>
  <si>
    <t>1551010972</t>
  </si>
  <si>
    <t>Ngô Hoàng Sơn</t>
  </si>
  <si>
    <t>1551012803</t>
  </si>
  <si>
    <t>Tô Văn Sứng</t>
  </si>
  <si>
    <t>1551010981</t>
  </si>
  <si>
    <t>Trần Thị Thơm</t>
  </si>
  <si>
    <t>1551010816</t>
  </si>
  <si>
    <t>Trịnh Thanh Thủy</t>
  </si>
  <si>
    <t>1551010669</t>
  </si>
  <si>
    <t>Đặng Thị Thúy</t>
  </si>
  <si>
    <t>1551010945</t>
  </si>
  <si>
    <t>Phan Thị Thúy</t>
  </si>
  <si>
    <t>1551010635</t>
  </si>
  <si>
    <t>Phạm Thị Thương</t>
  </si>
  <si>
    <t>1551010610</t>
  </si>
  <si>
    <t>Vũ Văn Tiệp</t>
  </si>
  <si>
    <t>1551010838</t>
  </si>
  <si>
    <t>Phạm Minh Trang</t>
  </si>
  <si>
    <t>1551010689</t>
  </si>
  <si>
    <t>Vũ Thành Trung</t>
  </si>
  <si>
    <t>1551010756</t>
  </si>
  <si>
    <t>Mai Xuân Trường</t>
  </si>
  <si>
    <t>1551010571</t>
  </si>
  <si>
    <t>Đoàn Văn Tú</t>
  </si>
  <si>
    <t>1551010698</t>
  </si>
  <si>
    <t>Đặng Công Tuấn</t>
  </si>
  <si>
    <t>1551010747</t>
  </si>
  <si>
    <t>Đặng Thanh Tuấn</t>
  </si>
  <si>
    <t>1551011062</t>
  </si>
  <si>
    <t>Phùng Anh Tuấn</t>
  </si>
  <si>
    <t>1551011056</t>
  </si>
  <si>
    <t>Lê Minh Tuyền</t>
  </si>
  <si>
    <t>1551011046</t>
  </si>
  <si>
    <t>Phạm Thị Tuyền</t>
  </si>
  <si>
    <t>1551010775</t>
  </si>
  <si>
    <t>Đoàn Trọng Tuyến</t>
  </si>
  <si>
    <t>1551010979</t>
  </si>
  <si>
    <t>Đinh Thị Lê Vi</t>
  </si>
  <si>
    <t>1551010925</t>
  </si>
  <si>
    <t>Nguyễn Văn Vinh</t>
  </si>
  <si>
    <t>1551013110</t>
  </si>
  <si>
    <t>Đinh Long Vũ</t>
  </si>
  <si>
    <t>1551010832</t>
  </si>
  <si>
    <t>Phạm Đình Anh Vũ</t>
  </si>
  <si>
    <t>1551010996</t>
  </si>
  <si>
    <t>Ngô Tuấn Anh</t>
  </si>
  <si>
    <t>57C5</t>
  </si>
  <si>
    <t>1551013101</t>
  </si>
  <si>
    <t>Nguyễn Hoài Anh</t>
  </si>
  <si>
    <t>1551010765</t>
  </si>
  <si>
    <t>Nguyễn Phương Anh</t>
  </si>
  <si>
    <t>1551011096</t>
  </si>
  <si>
    <t>Nguyễn Việt Anh</t>
  </si>
  <si>
    <t>1551011061</t>
  </si>
  <si>
    <t>Phạm Quang Anh</t>
  </si>
  <si>
    <t>1551011131</t>
  </si>
  <si>
    <t>Nguyễn Ngọc Chính</t>
  </si>
  <si>
    <t>145TB3543</t>
  </si>
  <si>
    <t>Trần Đức Công</t>
  </si>
  <si>
    <t>1551010888</t>
  </si>
  <si>
    <t>Vũ Anh Dũng</t>
  </si>
  <si>
    <t>1551011136</t>
  </si>
  <si>
    <t>Vũ Tiến Dũng</t>
  </si>
  <si>
    <t>1551010668</t>
  </si>
  <si>
    <t>Bùi Tuấn Dương</t>
  </si>
  <si>
    <t>1551010634</t>
  </si>
  <si>
    <t>Phạm Văn Đăng</t>
  </si>
  <si>
    <t>1551010752</t>
  </si>
  <si>
    <t>Nguyễn Văn Điệp</t>
  </si>
  <si>
    <t>1551010664</t>
  </si>
  <si>
    <t>Nguyễn Văn Đoàn</t>
  </si>
  <si>
    <t>1551010729</t>
  </si>
  <si>
    <t>Lê Văn Đông</t>
  </si>
  <si>
    <t>1551010720</t>
  </si>
  <si>
    <t>Dương Anh Đức</t>
  </si>
  <si>
    <t>1551010744</t>
  </si>
  <si>
    <t>Đoàn Minh Đức</t>
  </si>
  <si>
    <t>1551010833</t>
  </si>
  <si>
    <t>Đinh Trung Hà</t>
  </si>
  <si>
    <t>1551010994</t>
  </si>
  <si>
    <t>Nguyễn Thị Minh Hà</t>
  </si>
  <si>
    <t>1551010575</t>
  </si>
  <si>
    <t>Hoàng Văn Hanh</t>
  </si>
  <si>
    <t>1551010536</t>
  </si>
  <si>
    <t>Bùi Đức Hạnh</t>
  </si>
  <si>
    <t>1551010599</t>
  </si>
  <si>
    <t>Lê Phong Hào</t>
  </si>
  <si>
    <t>1551010534</t>
  </si>
  <si>
    <t>Vũ Đăng Hảo</t>
  </si>
  <si>
    <t>1551010849</t>
  </si>
  <si>
    <t>Phạm Văn Hiệp</t>
  </si>
  <si>
    <t>1551010842</t>
  </si>
  <si>
    <t>Chu Văn Hùng</t>
  </si>
  <si>
    <t>1551010673</t>
  </si>
  <si>
    <t>Mai Văn Hùng</t>
  </si>
  <si>
    <t>1551010550</t>
  </si>
  <si>
    <t>1551010561</t>
  </si>
  <si>
    <t>Nguyễn Tiến Hùng</t>
  </si>
  <si>
    <t>1551010966</t>
  </si>
  <si>
    <t>Lê Thế Huy</t>
  </si>
  <si>
    <t>1551010595</t>
  </si>
  <si>
    <t>1551010820</t>
  </si>
  <si>
    <t>Đặng Thị Thu Huyền</t>
  </si>
  <si>
    <t>1551010978</t>
  </si>
  <si>
    <t>Phạm Ngọc Huyền</t>
  </si>
  <si>
    <t>1551010986</t>
  </si>
  <si>
    <t>Trần Thị Hoàng Lan</t>
  </si>
  <si>
    <t>1551011021</t>
  </si>
  <si>
    <t>Nguyễn Tùng Lâm</t>
  </si>
  <si>
    <t>1551010572</t>
  </si>
  <si>
    <t>Đàm Thị Thùy Linh</t>
  </si>
  <si>
    <t>1551013561</t>
  </si>
  <si>
    <t>Phạm Tuấn Linh</t>
  </si>
  <si>
    <t>1551010739</t>
  </si>
  <si>
    <t>Hoàng Minh Lợi</t>
  </si>
  <si>
    <t>1551010823</t>
  </si>
  <si>
    <t>Nguyễn Bá Mạnh</t>
  </si>
  <si>
    <t>1551010645</t>
  </si>
  <si>
    <t>Vũ Văn Minh</t>
  </si>
  <si>
    <t>1551010710</t>
  </si>
  <si>
    <t>Giáp Văn Nam</t>
  </si>
  <si>
    <t>1551010657</t>
  </si>
  <si>
    <t>Lê Thành Nam</t>
  </si>
  <si>
    <t>1551011045</t>
  </si>
  <si>
    <t>Trương Hải Nam</t>
  </si>
  <si>
    <t>1551010769</t>
  </si>
  <si>
    <t>Lê Minh Ngọc</t>
  </si>
  <si>
    <t>1551010984</t>
  </si>
  <si>
    <t>Vũ Phạm Nguyễn</t>
  </si>
  <si>
    <t>1551011137</t>
  </si>
  <si>
    <t>Vũ Duy Phú</t>
  </si>
  <si>
    <t>1551010565</t>
  </si>
  <si>
    <t>Lê Duy Quang</t>
  </si>
  <si>
    <t>1551010717</t>
  </si>
  <si>
    <t>1551010974</t>
  </si>
  <si>
    <t>Lê Văn Quân</t>
  </si>
  <si>
    <t>1551011023</t>
  </si>
  <si>
    <t>Nguyễn Duy Quân</t>
  </si>
  <si>
    <t>1551010574</t>
  </si>
  <si>
    <t>Nguyễn Văn Sơn</t>
  </si>
  <si>
    <t>1551010647</t>
  </si>
  <si>
    <t>Tống Thanh Tâm</t>
  </si>
  <si>
    <t>1551010837</t>
  </si>
  <si>
    <t>Tô Minh Thảo</t>
  </si>
  <si>
    <t>1551010868</t>
  </si>
  <si>
    <t>Trần Thị Thảo</t>
  </si>
  <si>
    <t>1551010609</t>
  </si>
  <si>
    <t>Lưu Văn Thiện</t>
  </si>
  <si>
    <t>1551010909</t>
  </si>
  <si>
    <t>Nguyễn Xuân Thiện</t>
  </si>
  <si>
    <t>1551010876</t>
  </si>
  <si>
    <t>Phạm Quang Thiệu</t>
  </si>
  <si>
    <t>1551010641</t>
  </si>
  <si>
    <t>Phạm Tuấn Tiến</t>
  </si>
  <si>
    <t>1551010699</t>
  </si>
  <si>
    <t>Phạm Thị Trang</t>
  </si>
  <si>
    <t>1551010596</t>
  </si>
  <si>
    <t>Nguyễn Minh Trọng</t>
  </si>
  <si>
    <t>1551010695</t>
  </si>
  <si>
    <t>Nguyễn Thái Trung</t>
  </si>
  <si>
    <t>1551010962</t>
  </si>
  <si>
    <t>Đoàn Anh Tuấn</t>
  </si>
  <si>
    <t>1551010969</t>
  </si>
  <si>
    <t>1551010794</t>
  </si>
  <si>
    <t>Lê Nguyên Tùng</t>
  </si>
  <si>
    <t>1551010722</t>
  </si>
  <si>
    <t>Lê Thị Tuyền</t>
  </si>
  <si>
    <t>1551010817</t>
  </si>
  <si>
    <t>Nguyễn Minh Văn</t>
  </si>
  <si>
    <t>1551010760</t>
  </si>
  <si>
    <t>Hồ Trọng Việt</t>
  </si>
  <si>
    <t>1551010801</t>
  </si>
  <si>
    <t>1551010618</t>
  </si>
  <si>
    <t>Trịnh Đức Vương</t>
  </si>
  <si>
    <t>KHOA CÔNG TRÌNH  HỌC KỲ I NĂM HỌC 2015-2016</t>
  </si>
  <si>
    <t>DANH SÁCH SINH VIÊN K57 ĐƯỢC CÔNG NHẬN KẾT QUẢ RÈN LUYỆN</t>
  </si>
  <si>
    <t>1554032026</t>
  </si>
  <si>
    <t>Dương Thị Khuê</t>
  </si>
  <si>
    <t>1554032154</t>
  </si>
  <si>
    <t>1554031908</t>
  </si>
  <si>
    <t>Bùi Thị Lan Linh</t>
  </si>
  <si>
    <t>1554032069</t>
  </si>
  <si>
    <t>Đặng Ngọc Linh</t>
  </si>
  <si>
    <t>1554032145</t>
  </si>
  <si>
    <t>Phạm Thùy Linh</t>
  </si>
  <si>
    <t>1554031987</t>
  </si>
  <si>
    <t>Trương Hoài Linh</t>
  </si>
  <si>
    <t>1554031872</t>
  </si>
  <si>
    <t>Nguyễn Thị Luyến</t>
  </si>
  <si>
    <t>1554031779</t>
  </si>
  <si>
    <t>1554032045</t>
  </si>
  <si>
    <t>Vũ Thị Thảo My</t>
  </si>
  <si>
    <t>1554032205</t>
  </si>
  <si>
    <t>Nguyễn Hoàng Mỹ</t>
  </si>
  <si>
    <t>1554031961</t>
  </si>
  <si>
    <t>Nguyễn Kim Ngân</t>
  </si>
  <si>
    <t>1554031692</t>
  </si>
  <si>
    <t>Nguyễn Thị Kim Ngân</t>
  </si>
  <si>
    <t>1554031785</t>
  </si>
  <si>
    <t>Đinh Hải Ngọc</t>
  </si>
  <si>
    <t>1554032251</t>
  </si>
  <si>
    <t>Đỗ Thị Ngọc</t>
  </si>
  <si>
    <t>1554032212</t>
  </si>
  <si>
    <t>Nguyễn Thị Bích Ngọc</t>
  </si>
  <si>
    <t>1554031833</t>
  </si>
  <si>
    <t>Phạm Khánh Nhật</t>
  </si>
  <si>
    <t>1554031768</t>
  </si>
  <si>
    <t>Nguyễn Thị Thanh Nhung</t>
  </si>
  <si>
    <t>1554031725</t>
  </si>
  <si>
    <t>Trang Thị Nhung</t>
  </si>
  <si>
    <t>1554032263</t>
  </si>
  <si>
    <t>Nguyễn Thị Oanh</t>
  </si>
  <si>
    <t>1554032257</t>
  </si>
  <si>
    <t>Đào Thị Phương</t>
  </si>
  <si>
    <t>1554031902</t>
  </si>
  <si>
    <t>Phạm Thị Phương</t>
  </si>
  <si>
    <t>1554031852</t>
  </si>
  <si>
    <t>Phạm Thị Phượng</t>
  </si>
  <si>
    <t>1554031741</t>
  </si>
  <si>
    <t>Trần Thị Quỳnh</t>
  </si>
  <si>
    <t>1554031809</t>
  </si>
  <si>
    <t>1554031883</t>
  </si>
  <si>
    <t>Trương Thị Mỹ Sang</t>
  </si>
  <si>
    <t>1554032014</t>
  </si>
  <si>
    <t>Nguyễn Việt Thanh</t>
  </si>
  <si>
    <t>1554032048</t>
  </si>
  <si>
    <t>1554031686</t>
  </si>
  <si>
    <t>1554032074</t>
  </si>
  <si>
    <t>Đinh Thị Thủy</t>
  </si>
  <si>
    <t>1554031935</t>
  </si>
  <si>
    <t>Lê Thu Thủy</t>
  </si>
  <si>
    <t>1554032228</t>
  </si>
  <si>
    <t>1554032269</t>
  </si>
  <si>
    <t>Bùi Thị Vân Trang</t>
  </si>
  <si>
    <t>1554031995</t>
  </si>
  <si>
    <t>Hà Thị Trang</t>
  </si>
  <si>
    <t>1554031784</t>
  </si>
  <si>
    <t>Lê Minh Hạnh Trang</t>
  </si>
  <si>
    <t>1554031973</t>
  </si>
  <si>
    <t>Lê Thị Trang</t>
  </si>
  <si>
    <t>1554031878</t>
  </si>
  <si>
    <t>Nguyễn Ngọc Quỳnh Trang</t>
  </si>
  <si>
    <t>1554031775</t>
  </si>
  <si>
    <t>Trần Thị Huyền Trang</t>
  </si>
  <si>
    <t>1554031993</t>
  </si>
  <si>
    <t>Lê Ngọc Trinh</t>
  </si>
  <si>
    <t>1554031868</t>
  </si>
  <si>
    <t>Nguyễn Ngọc Tùng</t>
  </si>
  <si>
    <t>1554032022</t>
  </si>
  <si>
    <t>Phạm Thị Thu Uyên</t>
  </si>
  <si>
    <t>1554032168</t>
  </si>
  <si>
    <t>Trần Thị Thu Uyên</t>
  </si>
  <si>
    <t>1554032213</t>
  </si>
  <si>
    <t>Nguyễn Thị Vân</t>
  </si>
  <si>
    <t>1554032196</t>
  </si>
  <si>
    <t>Trần Thị Xuyến</t>
  </si>
  <si>
    <t>1554031736</t>
  </si>
  <si>
    <t>Hoàng Thị Yên</t>
  </si>
  <si>
    <t>1554011764</t>
  </si>
  <si>
    <t>Mai Thị Thanh An</t>
  </si>
  <si>
    <t>57K1</t>
  </si>
  <si>
    <t>1554011793</t>
  </si>
  <si>
    <t>Đặng Ngọc Anh</t>
  </si>
  <si>
    <t>1554012032</t>
  </si>
  <si>
    <t>1554011919</t>
  </si>
  <si>
    <t>1551040296</t>
  </si>
  <si>
    <t>Ninh Đức Bi</t>
  </si>
  <si>
    <t>1554011954</t>
  </si>
  <si>
    <t>Hán Thị Chinh</t>
  </si>
  <si>
    <t>1554011876</t>
  </si>
  <si>
    <t>Nguyễn Thị Duyên</t>
  </si>
  <si>
    <t>1554011850</t>
  </si>
  <si>
    <t>Trần Thị Duyên</t>
  </si>
  <si>
    <t>1554011574</t>
  </si>
  <si>
    <t>Ngô Thị Đào</t>
  </si>
  <si>
    <t>1554012150</t>
  </si>
  <si>
    <t>Nguyễn Thị Trường Giang</t>
  </si>
  <si>
    <t>1554012211</t>
  </si>
  <si>
    <t>Nguyễn Thị Hạnh</t>
  </si>
  <si>
    <t>1554011980</t>
  </si>
  <si>
    <t>Trần Minh Hiếu</t>
  </si>
  <si>
    <t>1554011791</t>
  </si>
  <si>
    <t>Phạm Thị Bích Hồng</t>
  </si>
  <si>
    <t>1554012179</t>
  </si>
  <si>
    <t>Đào Thị Huyền</t>
  </si>
  <si>
    <t>1554011857</t>
  </si>
  <si>
    <t>Đinh Thị Huyền</t>
  </si>
  <si>
    <t>1554012277</t>
  </si>
  <si>
    <t>Triệu Thị Huyền</t>
  </si>
  <si>
    <t>1554012206</t>
  </si>
  <si>
    <t>Đinh Thị Thu Hương</t>
  </si>
  <si>
    <t>1554012184</t>
  </si>
  <si>
    <t>Phan Vũ Tuyết Lê</t>
  </si>
  <si>
    <t>1554011892</t>
  </si>
  <si>
    <t>Hoàng Thị Tú Linh</t>
  </si>
  <si>
    <t>1554012232</t>
  </si>
  <si>
    <t>Nguyễn Hoài Linh</t>
  </si>
  <si>
    <t>1554011767</t>
  </si>
  <si>
    <t>Trịnh Khánh Linh</t>
  </si>
  <si>
    <t>1554011811</t>
  </si>
  <si>
    <t>Nguyễn Diệu Ly</t>
  </si>
  <si>
    <t>1554011783</t>
  </si>
  <si>
    <t>Bùi Thị Tuyết Mai</t>
  </si>
  <si>
    <t>1554012011</t>
  </si>
  <si>
    <t>Cẩn Thị Trà My</t>
  </si>
  <si>
    <t>1554011711</t>
  </si>
  <si>
    <t>1554012254</t>
  </si>
  <si>
    <t>Lê Thị Hằng Nga</t>
  </si>
  <si>
    <t>1554011740</t>
  </si>
  <si>
    <t>1554011745</t>
  </si>
  <si>
    <t>Nghiêm Bảo Ngọc</t>
  </si>
  <si>
    <t>1554011802</t>
  </si>
  <si>
    <t>Đặng Hồng Nhung</t>
  </si>
  <si>
    <t>1554012036</t>
  </si>
  <si>
    <t>Nguyễn Thị Kim Oanh</t>
  </si>
  <si>
    <t>1554012279</t>
  </si>
  <si>
    <t>Nguyễn Duy Quang</t>
  </si>
  <si>
    <t>1554012188</t>
  </si>
  <si>
    <t>Trần Anh Quang</t>
  </si>
  <si>
    <t>1554012085</t>
  </si>
  <si>
    <t>1554011706</t>
  </si>
  <si>
    <t>Nguyễn Thị Thoa</t>
  </si>
  <si>
    <t>1554011715</t>
  </si>
  <si>
    <t>Nguyễn Thị Thùy</t>
  </si>
  <si>
    <t>1554011849</t>
  </si>
  <si>
    <t>1554012008</t>
  </si>
  <si>
    <t>Đặng Thị Thanh Thư</t>
  </si>
  <si>
    <t>1554012264</t>
  </si>
  <si>
    <t>Nguyễn Văn Tình</t>
  </si>
  <si>
    <t>1554012156</t>
  </si>
  <si>
    <t>Lê Thị Quỳnh Trang</t>
  </si>
  <si>
    <t>1554011941</t>
  </si>
  <si>
    <t>Nguyễn Thị Huyền Trang</t>
  </si>
  <si>
    <t>1554012249</t>
  </si>
  <si>
    <t>Nguyễn Thùy Trang</t>
  </si>
  <si>
    <t>1554012197</t>
  </si>
  <si>
    <t>1554011943</t>
  </si>
  <si>
    <t>Phùng Thùy Trang</t>
  </si>
  <si>
    <t>1554012283</t>
  </si>
  <si>
    <t>Nguyễn Thị Kiều Trinh</t>
  </si>
  <si>
    <t>1554011774</t>
  </si>
  <si>
    <t>1554011691</t>
  </si>
  <si>
    <t>Phùng Thị Thu Uyên</t>
  </si>
  <si>
    <t>1554012078</t>
  </si>
  <si>
    <t>Nguyễn Thúy Vân</t>
  </si>
  <si>
    <t>1554011968</t>
  </si>
  <si>
    <t>1554012227</t>
  </si>
  <si>
    <t>Vũ Hải Yến</t>
  </si>
  <si>
    <t>1554011855</t>
  </si>
  <si>
    <t>57K2</t>
  </si>
  <si>
    <t>1554011689</t>
  </si>
  <si>
    <t>1554012124</t>
  </si>
  <si>
    <t>Nguyễn Thị Hồng Bích</t>
  </si>
  <si>
    <t>1554012220</t>
  </si>
  <si>
    <t>Trần Nhật Cường</t>
  </si>
  <si>
    <t>1554011920</t>
  </si>
  <si>
    <t>Nguyễn Thành Đức</t>
  </si>
  <si>
    <t>1554012134</t>
  </si>
  <si>
    <t>1554012012</t>
  </si>
  <si>
    <t>Nguyễn Thị Linh Giang</t>
  </si>
  <si>
    <t>1554011944</t>
  </si>
  <si>
    <t>Hoàng Thị Hà</t>
  </si>
  <si>
    <t>1554011805</t>
  </si>
  <si>
    <t>Lê Thị Hà</t>
  </si>
  <si>
    <t>1554012226</t>
  </si>
  <si>
    <t>Lưu Thị Hà</t>
  </si>
  <si>
    <t>1554012151</t>
  </si>
  <si>
    <t>Nguyễn Thị Thanh Hà</t>
  </si>
  <si>
    <t>1554012246</t>
  </si>
  <si>
    <t>Phạm Hải Hà</t>
  </si>
  <si>
    <t>1554012047</t>
  </si>
  <si>
    <t>Bùi Phương Hạnh</t>
  </si>
  <si>
    <t>1554012129</t>
  </si>
  <si>
    <t>1554011695</t>
  </si>
  <si>
    <t>1554011714</t>
  </si>
  <si>
    <t>1554011830</t>
  </si>
  <si>
    <t>1554012072</t>
  </si>
  <si>
    <t>1554011859</t>
  </si>
  <si>
    <t>Trần Hữu Hoàn</t>
  </si>
  <si>
    <t>1554012149</t>
  </si>
  <si>
    <t>Lục Huy Hoàng</t>
  </si>
  <si>
    <t>1554011949</t>
  </si>
  <si>
    <t>Nguyễn Thị Hường</t>
  </si>
  <si>
    <t>1554012103</t>
  </si>
  <si>
    <t>Phạm Huy Khánh</t>
  </si>
  <si>
    <t>1554012123</t>
  </si>
  <si>
    <t>Nguyễn Văn Khiêm</t>
  </si>
  <si>
    <t>1554011723</t>
  </si>
  <si>
    <t>Trương Thị Hà Lan</t>
  </si>
  <si>
    <t>1554011694</t>
  </si>
  <si>
    <t>1554012162</t>
  </si>
  <si>
    <t>Hoàng Thị Lụa</t>
  </si>
  <si>
    <t>1554012153</t>
  </si>
  <si>
    <t>Đinh Thị Tuyết Mai</t>
  </si>
  <si>
    <t>1554011873</t>
  </si>
  <si>
    <t>Vũ Thị Mai</t>
  </si>
  <si>
    <t>1454011372</t>
  </si>
  <si>
    <t>Nguyễn Doãn Mạnh</t>
  </si>
  <si>
    <t>1554012062</t>
  </si>
  <si>
    <t>Đinh Thị Năm</t>
  </si>
  <si>
    <t>1554012788</t>
  </si>
  <si>
    <t>Phan Thị Ngát</t>
  </si>
  <si>
    <t>1554012126</t>
  </si>
  <si>
    <t>Nguyễn Ánh Phương</t>
  </si>
  <si>
    <t>1554011718</t>
  </si>
  <si>
    <t>Nguyễn Thị Minh Phương</t>
  </si>
  <si>
    <t>1554011825</t>
  </si>
  <si>
    <t>Hoàng Nam Thái</t>
  </si>
  <si>
    <t>1554011730</t>
  </si>
  <si>
    <t>Nguyễn Lê Thành</t>
  </si>
  <si>
    <t>1554011934</t>
  </si>
  <si>
    <t>1554011848</t>
  </si>
  <si>
    <t>Đinh Thị Phương Thảo</t>
  </si>
  <si>
    <t>1554012131</t>
  </si>
  <si>
    <t>1554011813</t>
  </si>
  <si>
    <t>Phạm Thị Thắm</t>
  </si>
  <si>
    <t>1554012094</t>
  </si>
  <si>
    <t>Nguyễn Việt Tiến</t>
  </si>
  <si>
    <t>1554012138</t>
  </si>
  <si>
    <t>Nguyễn Quỳnh Trang</t>
  </si>
  <si>
    <t>1554011981</t>
  </si>
  <si>
    <t>Lê Minh Tuấn</t>
  </si>
  <si>
    <t>1554011708</t>
  </si>
  <si>
    <t>Phạm Duy Tùng</t>
  </si>
  <si>
    <t>1554011795</t>
  </si>
  <si>
    <t>Nguyễn Thị Bích Vân</t>
  </si>
  <si>
    <t>Lê Thị Lan Anh</t>
  </si>
  <si>
    <t>57QT1</t>
  </si>
  <si>
    <t>Nguyễn Duy Anh</t>
  </si>
  <si>
    <t>Phùng Quang Tuấn Anh</t>
  </si>
  <si>
    <t>Võ Minh Anh</t>
  </si>
  <si>
    <t>Phạm Thị Khánh Chi</t>
  </si>
  <si>
    <t>Nguyễn Thùy Dung</t>
  </si>
  <si>
    <t>Phạm Thùy Dương</t>
  </si>
  <si>
    <t>Lê Thị Hạnh</t>
  </si>
  <si>
    <t>Nguyễn Thị Kim Huệ</t>
  </si>
  <si>
    <t>Nguyễn Trí Minh Huy</t>
  </si>
  <si>
    <t>Vũ Minh Hương</t>
  </si>
  <si>
    <t>Mai Ngọc Kiên</t>
  </si>
  <si>
    <t>Võ Bích Liên</t>
  </si>
  <si>
    <t>Bùi Khánh Linh</t>
  </si>
  <si>
    <t>Bùi Thị Linh</t>
  </si>
  <si>
    <t>Bùi Thị Khánh Linh</t>
  </si>
  <si>
    <t>Trịnh Thị Loan</t>
  </si>
  <si>
    <t>Lê Thị Mai</t>
  </si>
  <si>
    <t>Lê Thị Thanh Mai</t>
  </si>
  <si>
    <t>Nguyễn Công Minh</t>
  </si>
  <si>
    <t>Nguyễn Thị Kiều My</t>
  </si>
  <si>
    <t>Thái Thị Trà My</t>
  </si>
  <si>
    <t>Nguyễn Hồng Ngọc</t>
  </si>
  <si>
    <t>Hà Hồng Quân</t>
  </si>
  <si>
    <t>Nguyễn Thu Quyên</t>
  </si>
  <si>
    <t>Nguyễn Thị Ngọc Quỳnh</t>
  </si>
  <si>
    <t>Lê Hoàng Sơn</t>
  </si>
  <si>
    <t>Ngô Thị Thu Thảo</t>
  </si>
  <si>
    <t>Phạm Thị Hoài Thu</t>
  </si>
  <si>
    <t>Lê Thị Thúy</t>
  </si>
  <si>
    <t xml:space="preserve">Nguyễn Thị Thúy </t>
  </si>
  <si>
    <t>Bùi Thị Thu Trang</t>
  </si>
  <si>
    <t>Đoàn Thu Trang</t>
  </si>
  <si>
    <t>Lê Thị Huyền Trang</t>
  </si>
  <si>
    <t>Tăng Thị Trinh</t>
  </si>
  <si>
    <t>Lê Quang Trung</t>
  </si>
  <si>
    <t>Nguyễn Quang Trường</t>
  </si>
  <si>
    <t>Đặng Phương Tú</t>
  </si>
  <si>
    <t>Đặng Quốc Tuấn</t>
  </si>
  <si>
    <t>Nguyễn Sĩ Tùng</t>
  </si>
  <si>
    <t>Nguyễn Thanh Tùng</t>
  </si>
  <si>
    <t>Đoàn Thị Tuyết</t>
  </si>
  <si>
    <t>Trương Phương Uyên</t>
  </si>
  <si>
    <t>Dương Hải Vân</t>
  </si>
  <si>
    <t>Nguyễn Hương Thảo Vy</t>
  </si>
  <si>
    <t>Phạm Thanh Xuân</t>
  </si>
  <si>
    <t>145NK00130</t>
  </si>
  <si>
    <t>Nguyễn Thị Thúy Vinh</t>
  </si>
  <si>
    <t>1554021998</t>
  </si>
  <si>
    <t>Nguyễn Thị Hà An</t>
  </si>
  <si>
    <t>57QT2</t>
  </si>
  <si>
    <t>1554022285</t>
  </si>
  <si>
    <t>Lã Thị Vân Anh</t>
  </si>
  <si>
    <t>1554022141</t>
  </si>
  <si>
    <t>Vũ Thị Lâm Anh</t>
  </si>
  <si>
    <t>1554021905</t>
  </si>
  <si>
    <t>Vũ Tú Anh</t>
  </si>
  <si>
    <t>1554022050</t>
  </si>
  <si>
    <t>Nguyễn Hoàng Thanh Bảo</t>
  </si>
  <si>
    <t>1554022282</t>
  </si>
  <si>
    <t>Nguyễn Thị Bích Diệp</t>
  </si>
  <si>
    <t>1554021702</t>
  </si>
  <si>
    <t>Nguyễn Thị Ngọc Diệp</t>
  </si>
  <si>
    <t>1554022049</t>
  </si>
  <si>
    <t>1554021752</t>
  </si>
  <si>
    <t>Hoàng Thị Kim Dung</t>
  </si>
  <si>
    <t>1554021894</t>
  </si>
  <si>
    <t>Phùng Mạnh Đức</t>
  </si>
  <si>
    <t>1554021705</t>
  </si>
  <si>
    <t>Đỗ Thị Trà Giang</t>
  </si>
  <si>
    <t>1554021670</t>
  </si>
  <si>
    <t>1554022794</t>
  </si>
  <si>
    <t>Kiều Vân Hà</t>
  </si>
  <si>
    <t>1554021699</t>
  </si>
  <si>
    <t>1554021909</t>
  </si>
  <si>
    <t>Lê Minh Hải</t>
  </si>
  <si>
    <t>1554022025</t>
  </si>
  <si>
    <t>Phạm Xuân Thành</t>
  </si>
  <si>
    <t>1551032581</t>
  </si>
  <si>
    <t>Phạm Thanh Thảo</t>
  </si>
  <si>
    <t>1551032612</t>
  </si>
  <si>
    <t>1551032738</t>
  </si>
  <si>
    <t>Ngô Thị Thủy</t>
  </si>
  <si>
    <t>1551032432</t>
  </si>
  <si>
    <t>1551032384</t>
  </si>
  <si>
    <t>Doãn Tiến Toàn</t>
  </si>
  <si>
    <t>1551032540</t>
  </si>
  <si>
    <t>Trần Thị Trà</t>
  </si>
  <si>
    <t>1551032451</t>
  </si>
  <si>
    <t>1551032331</t>
  </si>
  <si>
    <t>Nguyễn Hữu Tuân</t>
  </si>
  <si>
    <t>1551032555</t>
  </si>
  <si>
    <t>Nguyễn Quốc Tuấn</t>
  </si>
  <si>
    <t>1551032416</t>
  </si>
  <si>
    <t>Vũ Sơn Tùng</t>
  </si>
  <si>
    <t>1551032459</t>
  </si>
  <si>
    <t>Vũ Thị Vân</t>
  </si>
  <si>
    <t>1551032613</t>
  </si>
  <si>
    <t>Bùi Lan Vi</t>
  </si>
  <si>
    <t>1551032558</t>
  </si>
  <si>
    <t>Vũ Đình Việt</t>
  </si>
  <si>
    <t>1551032377</t>
  </si>
  <si>
    <t>Trần Thị Vui</t>
  </si>
  <si>
    <t>1551032660</t>
  </si>
  <si>
    <t>Đào Thị Hà Vy</t>
  </si>
  <si>
    <t>Nguyễn Thị Tuyết Nhung</t>
  </si>
  <si>
    <t>1554021962</t>
  </si>
  <si>
    <t>1554021983</t>
  </si>
  <si>
    <t>Nguyễn Đức Tài</t>
  </si>
  <si>
    <t>1554022033</t>
  </si>
  <si>
    <t>1554022180</t>
  </si>
  <si>
    <t>Đặng Thị Phương Thảo</t>
  </si>
  <si>
    <t>1554022116</t>
  </si>
  <si>
    <t>Nguyễn Thị Thạch Thảo</t>
  </si>
  <si>
    <t>1554022174</t>
  </si>
  <si>
    <t>Nguyễn Kim Thiện</t>
  </si>
  <si>
    <t>1554021744</t>
  </si>
  <si>
    <t>Vũ Thị Hương Thơm</t>
  </si>
  <si>
    <t>1554021999</t>
  </si>
  <si>
    <t>Lê Thị Thu Thủy</t>
  </si>
  <si>
    <t>1554022125</t>
  </si>
  <si>
    <t>Nguyễn Thanh Thủy</t>
  </si>
  <si>
    <t>1554022112</t>
  </si>
  <si>
    <t>Ngô Thị Thuyết</t>
  </si>
  <si>
    <t>1554021891</t>
  </si>
  <si>
    <t>Nguyễn Thị Hương Trà</t>
  </si>
  <si>
    <t>1554022267</t>
  </si>
  <si>
    <t>Hoàng Thị Thu Trang</t>
  </si>
  <si>
    <t>1554022104</t>
  </si>
  <si>
    <t>1554021870</t>
  </si>
  <si>
    <t>1554022165</t>
  </si>
  <si>
    <t>Nguyễn Văn Triển</t>
  </si>
  <si>
    <t>1554021901</t>
  </si>
  <si>
    <t>Nguyễn Thị Việt Trinh</t>
  </si>
  <si>
    <t>1554022260</t>
  </si>
  <si>
    <t>Nguyễn Cẩm Tú</t>
  </si>
  <si>
    <t>1554021822</t>
  </si>
  <si>
    <t>Nguyễn Quý Tú</t>
  </si>
  <si>
    <t>1554022243</t>
  </si>
  <si>
    <t>1554021964</t>
  </si>
  <si>
    <t>Ngô Thị Tươi</t>
  </si>
  <si>
    <t>1554022098</t>
  </si>
  <si>
    <t>Bùi Tố Uyên</t>
  </si>
  <si>
    <t>1551142674</t>
  </si>
  <si>
    <t>Đào Thị Thu Anh</t>
  </si>
  <si>
    <t>57QLXD1</t>
  </si>
  <si>
    <t>1551142204</t>
  </si>
  <si>
    <t>Phạm Quốc Anh</t>
  </si>
  <si>
    <t>1551141863</t>
  </si>
  <si>
    <t>Phạm Thị Vân Anh</t>
  </si>
  <si>
    <t>1551141685</t>
  </si>
  <si>
    <t>Đoàn Thị Ninh Chi</t>
  </si>
  <si>
    <t>1551141536</t>
  </si>
  <si>
    <t>Vũ Thị Chiến</t>
  </si>
  <si>
    <t>1551141751</t>
  </si>
  <si>
    <t>Đỗ Thành Chung</t>
  </si>
  <si>
    <t>1551140002</t>
  </si>
  <si>
    <t>1551142086</t>
  </si>
  <si>
    <t>1551141966</t>
  </si>
  <si>
    <t>Trịnh Thanh Duy</t>
  </si>
  <si>
    <t>1551141953</t>
  </si>
  <si>
    <t>Nguyễn Thị Mỹ Duyên</t>
  </si>
  <si>
    <t>1551142027</t>
  </si>
  <si>
    <t>Nguyễn Hoàng Đại</t>
  </si>
  <si>
    <t>1551141911</t>
  </si>
  <si>
    <t>Trương Văn Đạt</t>
  </si>
  <si>
    <t>1551141861</t>
  </si>
  <si>
    <t>Nguyễn Trung Đức</t>
  </si>
  <si>
    <t>1551141493</t>
  </si>
  <si>
    <t>1551141753</t>
  </si>
  <si>
    <t>Tạ Minh Đức</t>
  </si>
  <si>
    <t>1551141704</t>
  </si>
  <si>
    <t>Phạm Thị Ngọc Gấm</t>
  </si>
  <si>
    <t>1551141948</t>
  </si>
  <si>
    <t>Nguyễn Thị Ngọc Hà</t>
  </si>
  <si>
    <t>1551141724</t>
  </si>
  <si>
    <t>Đào Thu Hằng</t>
  </si>
  <si>
    <t>1551142221</t>
  </si>
  <si>
    <t>Nguyễn Văn Hậu</t>
  </si>
  <si>
    <t>1551142191</t>
  </si>
  <si>
    <t>Nguyễn Phương Hiền</t>
  </si>
  <si>
    <t>1551142201</t>
  </si>
  <si>
    <t>Đỗ Văn Hiệp</t>
  </si>
  <si>
    <t>1551142272</t>
  </si>
  <si>
    <t>Nguyễn Việt Hoàng</t>
  </si>
  <si>
    <t>1551142193</t>
  </si>
  <si>
    <t>Hồ Huỳnh Huấn</t>
  </si>
  <si>
    <t>1551141838</t>
  </si>
  <si>
    <t>Bùi Đạt Hùng</t>
  </si>
  <si>
    <t>1551141796</t>
  </si>
  <si>
    <t>Hồ Quang Huy</t>
  </si>
  <si>
    <t>1551141996</t>
  </si>
  <si>
    <t>1551142159</t>
  </si>
  <si>
    <t>Phạm Duy Khang</t>
  </si>
  <si>
    <t>1551141803</t>
  </si>
  <si>
    <t>Nguyễn Trọng Khánh</t>
  </si>
  <si>
    <t>1551141749</t>
  </si>
  <si>
    <t>Đào Thị Hương Lan</t>
  </si>
  <si>
    <t>1551141945</t>
  </si>
  <si>
    <t>Phạm Duy Linh</t>
  </si>
  <si>
    <t>1551141671</t>
  </si>
  <si>
    <t>1551141923</t>
  </si>
  <si>
    <t>Phạm Văn Linh</t>
  </si>
  <si>
    <t>1551142173</t>
  </si>
  <si>
    <t>Lưu Thị Loan</t>
  </si>
  <si>
    <t>1551141988</t>
  </si>
  <si>
    <t>Lê Phương Mỹ</t>
  </si>
  <si>
    <t>1551141763</t>
  </si>
  <si>
    <t>Đỗ Anh Nam</t>
  </si>
  <si>
    <t>1551142185</t>
  </si>
  <si>
    <t>Nguyễn Thị Năm</t>
  </si>
  <si>
    <t>1551141701</t>
  </si>
  <si>
    <t>Nguyễn Thị Thu Nhàn</t>
  </si>
  <si>
    <t>1551141928</t>
  </si>
  <si>
    <t>Nguyễn Thống Nhất</t>
  </si>
  <si>
    <t>1551141862</t>
  </si>
  <si>
    <t>Cao Thị Oanh</t>
  </si>
  <si>
    <t>1551141819</t>
  </si>
  <si>
    <t>Lê Hồng Phong</t>
  </si>
  <si>
    <t>1551142217</t>
  </si>
  <si>
    <t>Vũ Thiên Phúc</t>
  </si>
  <si>
    <t>1551141893</t>
  </si>
  <si>
    <t>Phạm Thị Thu Phương</t>
  </si>
  <si>
    <t>1551141880</t>
  </si>
  <si>
    <t>Vương Hồng Quân</t>
  </si>
  <si>
    <t>1551142214</t>
  </si>
  <si>
    <t>Nguyễn Như Quốc</t>
  </si>
  <si>
    <t>1551141958</t>
  </si>
  <si>
    <t>1551141957</t>
  </si>
  <si>
    <t>Nguyễn Ngọc Quỳnh</t>
  </si>
  <si>
    <t>1551141932</t>
  </si>
  <si>
    <t>Lương Văn Sơn</t>
  </si>
  <si>
    <t>1551142236</t>
  </si>
  <si>
    <t>Phạm Thiên Sơn</t>
  </si>
  <si>
    <t>1551142161</t>
  </si>
  <si>
    <t>Nguyễn Thanh Thảo</t>
  </si>
  <si>
    <t>1551141560</t>
  </si>
  <si>
    <t>Phạm Thị Thu Thảo</t>
  </si>
  <si>
    <t>1551141720</t>
  </si>
  <si>
    <t>1551142121</t>
  </si>
  <si>
    <t>Đồng Minh Thắng</t>
  </si>
  <si>
    <t>1551142093</t>
  </si>
  <si>
    <t>Trần Thị Thu</t>
  </si>
  <si>
    <t>145NH3542</t>
  </si>
  <si>
    <t>Cà Thị Thu(nh)</t>
  </si>
  <si>
    <t>1551141729</t>
  </si>
  <si>
    <t>Chu Thị Thùy</t>
  </si>
  <si>
    <t>1551142532</t>
  </si>
  <si>
    <t>Lò Văn Thủy</t>
  </si>
  <si>
    <t>1551141625</t>
  </si>
  <si>
    <t>Đoàn Thuỳ Trang</t>
  </si>
  <si>
    <t>1551141769</t>
  </si>
  <si>
    <t>Đỗ Quỳnh Trang</t>
  </si>
  <si>
    <t>1551141982</t>
  </si>
  <si>
    <t>1551142199</t>
  </si>
  <si>
    <t>1551142244</t>
  </si>
  <si>
    <t>Nguyễn Thị Trinh</t>
  </si>
  <si>
    <t>1551142259</t>
  </si>
  <si>
    <t>Nguyễn Kiều Tuấn</t>
  </si>
  <si>
    <t>1551040274</t>
  </si>
  <si>
    <t>1551141884</t>
  </si>
  <si>
    <t>Phạm Thị Tuyết</t>
  </si>
  <si>
    <t>1551141942</t>
  </si>
  <si>
    <t>Phạm Thanh Uyên</t>
  </si>
  <si>
    <t>1551141882</t>
  </si>
  <si>
    <t>Hoàng Thị Hải Yến</t>
  </si>
  <si>
    <t>Trần Thị Mỹ An</t>
  </si>
  <si>
    <t>57QLXD2</t>
  </si>
  <si>
    <t>Khổng Thị Phương Anh</t>
  </si>
  <si>
    <t>Phạm Nguyễn Phương Anh</t>
  </si>
  <si>
    <t>Phạm Thanh Bình</t>
  </si>
  <si>
    <t>Phạm Thị Dinh</t>
  </si>
  <si>
    <t>Đặng Huy Việt Dũng</t>
  </si>
  <si>
    <t>Hồ Văn Dũng</t>
  </si>
  <si>
    <t>Nguyễn Đức Dũng</t>
  </si>
  <si>
    <t>Trần Ngọc Duy</t>
  </si>
  <si>
    <t>Hoàng Văn Đăng</t>
  </si>
  <si>
    <t>Phạm Việt Đức</t>
  </si>
  <si>
    <t>Nguyễn Trọng Đại</t>
  </si>
  <si>
    <t>Trương Quang Hiếu</t>
  </si>
  <si>
    <t>Nguyễn Thị Mai Hoa</t>
  </si>
  <si>
    <t>Nguyễn Văn Hóa</t>
  </si>
  <si>
    <t>Hoàng Thạch Hoàng</t>
  </si>
  <si>
    <t>Hoàng Văn Huy</t>
  </si>
  <si>
    <t>Lê Tiến Huy</t>
  </si>
  <si>
    <t>Lê Trọng Lanh</t>
  </si>
  <si>
    <t>Nguyễn Việt Linh</t>
  </si>
  <si>
    <t>Lê Thị Bích Loan</t>
  </si>
  <si>
    <t>Hoàng Nhật Minh</t>
  </si>
  <si>
    <t>Bùi Tiến Mạnh</t>
  </si>
  <si>
    <t>Thái Hùng Mạnh</t>
  </si>
  <si>
    <t>Trần Anh Nam</t>
  </si>
  <si>
    <t>Hoàng Thị Ngân</t>
  </si>
  <si>
    <t>Lê Thị Ngọc</t>
  </si>
  <si>
    <t>Nguyễn Thị Hồng Ngọc</t>
  </si>
  <si>
    <t>Trần Thị Nhinh</t>
  </si>
  <si>
    <t>Lương Thanh Phúc</t>
  </si>
  <si>
    <t>Đoàn Nam Phương</t>
  </si>
  <si>
    <t>Lưu Thị Phương</t>
  </si>
  <si>
    <t>Trần Thị Bích Phương</t>
  </si>
  <si>
    <t>Nguyễn Đình Quang</t>
  </si>
  <si>
    <t>Cao Anh Quân</t>
  </si>
  <si>
    <t>Lê Ngọc Sơn</t>
  </si>
  <si>
    <t>Lê Thế Tài</t>
  </si>
  <si>
    <t>Trần Duy Tân</t>
  </si>
  <si>
    <t>Nguyễn Anh Thành</t>
  </si>
  <si>
    <t>Ngô Văn Thịnh</t>
  </si>
  <si>
    <t>Nguyễn Thị Hương Thảo</t>
  </si>
  <si>
    <t>Vũ Thị Thảo</t>
  </si>
  <si>
    <t>Ngô Trí Thư</t>
  </si>
  <si>
    <t>Nguyễn Huyền Trang</t>
  </si>
  <si>
    <t>Bùi Thành Trung</t>
  </si>
  <si>
    <t>Hoa Xuân Trường</t>
  </si>
  <si>
    <t>Hoàng Thị Cẩm Tú</t>
  </si>
  <si>
    <t>Nguyễn Mạnh Tuấn</t>
  </si>
  <si>
    <t>Trần Quang Tuyến</t>
  </si>
  <si>
    <t>Trần Công Tuyền</t>
  </si>
  <si>
    <t>Nguyễn Văn Vĩ</t>
  </si>
  <si>
    <t>Nguyễn Trần Thái Vương</t>
  </si>
  <si>
    <t>Trần Thị Ý</t>
  </si>
  <si>
    <t>Vũ Đức Yên</t>
  </si>
  <si>
    <t>Nguyễn Doãn Minh</t>
  </si>
  <si>
    <t>1551060834</t>
  </si>
  <si>
    <t>Đỗ Thị My</t>
  </si>
  <si>
    <t>1551060611</t>
  </si>
  <si>
    <t>Trương Viết Nam</t>
  </si>
  <si>
    <t>1551060848</t>
  </si>
  <si>
    <t>Trần Thị Nga</t>
  </si>
  <si>
    <t>1551061013</t>
  </si>
  <si>
    <t>Đoàn Khôi Nguyên</t>
  </si>
  <si>
    <t>1551060631</t>
  </si>
  <si>
    <t>Nguyễn Thị Minh Nguyệt</t>
  </si>
  <si>
    <t>1551061036</t>
  </si>
  <si>
    <t>1551060967</t>
  </si>
  <si>
    <t>Nguyễn Văn Phong</t>
  </si>
  <si>
    <t>1551060738</t>
  </si>
  <si>
    <t>Nguyễn Thị Quỳnh</t>
  </si>
  <si>
    <t>1551060810</t>
  </si>
  <si>
    <t>Lê Minh Siêu</t>
  </si>
  <si>
    <t>1551061067</t>
  </si>
  <si>
    <t>1551060829</t>
  </si>
  <si>
    <t>Nguyễn Mạnh Sơn</t>
  </si>
  <si>
    <t>1551060777</t>
  </si>
  <si>
    <t>Nguyễn Ngọc Sơn</t>
  </si>
  <si>
    <t>1551060688</t>
  </si>
  <si>
    <t>1551060936</t>
  </si>
  <si>
    <t>Phạm Hồng Thái</t>
  </si>
  <si>
    <t>1551060886</t>
  </si>
  <si>
    <t>Đoàn Nguyễn Thành</t>
  </si>
  <si>
    <t>1551060892</t>
  </si>
  <si>
    <t>1551060613</t>
  </si>
  <si>
    <t>Bùi Phương Thảo</t>
  </si>
  <si>
    <t>1551061028</t>
  </si>
  <si>
    <t>Đỗ Trọng Thắng</t>
  </si>
  <si>
    <t>1551060867</t>
  </si>
  <si>
    <t>1551060655</t>
  </si>
  <si>
    <t>Phạm Ngọc Thi</t>
  </si>
  <si>
    <t>1551061089</t>
  </si>
  <si>
    <t>Phạm Ngọc Thịnh</t>
  </si>
  <si>
    <t>1551060576</t>
  </si>
  <si>
    <t>Nguyễn Thị Thuấn</t>
  </si>
  <si>
    <t>1551060653</t>
  </si>
  <si>
    <t>Nguyễn Thế Thuận</t>
  </si>
  <si>
    <t>1551060701</t>
  </si>
  <si>
    <t>Nguyễn Đức Toàn</t>
  </si>
  <si>
    <t>1551061060</t>
  </si>
  <si>
    <t>Nguyễn Đức Tú</t>
  </si>
  <si>
    <t>1551061039</t>
  </si>
  <si>
    <t>Lê Anh Tuấn</t>
  </si>
  <si>
    <t>1551060992</t>
  </si>
  <si>
    <t>Lương Anh Tuấn</t>
  </si>
  <si>
    <t>1551061117</t>
  </si>
  <si>
    <t>Trần Đình Tuấn</t>
  </si>
  <si>
    <t>1551061085</t>
  </si>
  <si>
    <t>Nguyễn Mạnh Tùng</t>
  </si>
  <si>
    <t>1551060543</t>
  </si>
  <si>
    <t>Nguyễn Văn Tùng</t>
  </si>
  <si>
    <t>1551060675</t>
  </si>
  <si>
    <t>1551061018</t>
  </si>
  <si>
    <t>Nguyễn Huy Tưởng</t>
  </si>
  <si>
    <t>1551060844</t>
  </si>
  <si>
    <t>Vũ Hoàng Việt</t>
  </si>
  <si>
    <t>1551060803</t>
  </si>
  <si>
    <t>Dương Thị Yến</t>
  </si>
  <si>
    <t>KHOA CƠ KHÍ HỌC KỲ I NĂM HỌC 2015-2016</t>
  </si>
  <si>
    <t>DANH SÁCH SINH VIÊN CÔNG NHẬN KẾT QUẢ RÈN LUYỆN K57</t>
  </si>
  <si>
    <t>1551051142</t>
  </si>
  <si>
    <t>Lương Cao Chiến</t>
  </si>
  <si>
    <t>57M1</t>
  </si>
  <si>
    <t>1551052570</t>
  </si>
  <si>
    <t>Nguyễn Anh Công</t>
  </si>
  <si>
    <t>1551052705</t>
  </si>
  <si>
    <t>Vũ Văn Cương</t>
  </si>
  <si>
    <t>1551052722</t>
  </si>
  <si>
    <t>Nguyễn Sỹ Cường</t>
  </si>
  <si>
    <t>1551052381</t>
  </si>
  <si>
    <t>Hoàng Văn Danh</t>
  </si>
  <si>
    <t>1551052801</t>
  </si>
  <si>
    <t>Đỗ Như Du</t>
  </si>
  <si>
    <t>1551052426</t>
  </si>
  <si>
    <t>Lê Văn Duy</t>
  </si>
  <si>
    <t>1551051936</t>
  </si>
  <si>
    <t>Mai Thế Dương</t>
  </si>
  <si>
    <t>1551052445</t>
  </si>
  <si>
    <t>Nguyễn Xuân Đệ</t>
  </si>
  <si>
    <t>1551052547</t>
  </si>
  <si>
    <t>Nguyễn Khắc Điệp</t>
  </si>
  <si>
    <t>1551052516</t>
  </si>
  <si>
    <t>Trần Minh Đức</t>
  </si>
  <si>
    <t>1551052672</t>
  </si>
  <si>
    <t>Lê Văn Hải</t>
  </si>
  <si>
    <t>1551052320</t>
  </si>
  <si>
    <t>Nguyễn Hoàng Hiệp</t>
  </si>
  <si>
    <t>1551052740</t>
  </si>
  <si>
    <t>Vũ Xuân Hiệp</t>
  </si>
  <si>
    <t>1551051797</t>
  </si>
  <si>
    <t>1551052565</t>
  </si>
  <si>
    <t>Nguyễn Mạnh Hoạch</t>
  </si>
  <si>
    <t>1551052365</t>
  </si>
  <si>
    <t>Trần Đức Hoạch</t>
  </si>
  <si>
    <t>1551052371</t>
  </si>
  <si>
    <t>1551052382</t>
  </si>
  <si>
    <t>1551052610</t>
  </si>
  <si>
    <t>Hà Trọng Huấn</t>
  </si>
  <si>
    <t>1551052536</t>
  </si>
  <si>
    <t>Lê Bá Hùng</t>
  </si>
  <si>
    <t>1551052589</t>
  </si>
  <si>
    <t>Nguyễn Mạnh Hùng</t>
  </si>
  <si>
    <t>1551052761</t>
  </si>
  <si>
    <t>Hoàng Quang Huy</t>
  </si>
  <si>
    <t>1551052452</t>
  </si>
  <si>
    <t>1551051125</t>
  </si>
  <si>
    <t>1551052437</t>
  </si>
  <si>
    <t>Nguyễn Đức Khải</t>
  </si>
  <si>
    <t>1551052698</t>
  </si>
  <si>
    <t>1551052751</t>
  </si>
  <si>
    <t>1551052391</t>
  </si>
  <si>
    <t>Hà Mạnh Kiên</t>
  </si>
  <si>
    <t>1551052655</t>
  </si>
  <si>
    <t>Mã Trung Kiên</t>
  </si>
  <si>
    <t>1551052342</t>
  </si>
  <si>
    <t>Mai Văn Lộc</t>
  </si>
  <si>
    <t>1551052628</t>
  </si>
  <si>
    <t>Ngô Vi Lộc</t>
  </si>
  <si>
    <t>1551052401</t>
  </si>
  <si>
    <t>1551052475</t>
  </si>
  <si>
    <t>1551052708</t>
  </si>
  <si>
    <t>Chu Hữu Quân</t>
  </si>
  <si>
    <t>1551052667</t>
  </si>
  <si>
    <t>1551052333</t>
  </si>
  <si>
    <t>Nguyễn Hồng Quân</t>
  </si>
  <si>
    <t>1551052640</t>
  </si>
  <si>
    <t>Trần Văn Quân</t>
  </si>
  <si>
    <t>1551052632</t>
  </si>
  <si>
    <t>Vũ Duy Quân</t>
  </si>
  <si>
    <t>1551052490</t>
  </si>
  <si>
    <t>Trần Bá Quyết</t>
  </si>
  <si>
    <t>1551052607</t>
  </si>
  <si>
    <t>Đặng Văn Sâm</t>
  </si>
  <si>
    <t>1551052603</t>
  </si>
  <si>
    <t>Nguyễn Thanh Sơn</t>
  </si>
  <si>
    <t>1551052756</t>
  </si>
  <si>
    <t>1551052311</t>
  </si>
  <si>
    <t>1551051504</t>
  </si>
  <si>
    <t>1551052645</t>
  </si>
  <si>
    <t>Nguyễn Danh Tân</t>
  </si>
  <si>
    <t>1551052539</t>
  </si>
  <si>
    <t>Nguyễn Khả Thành</t>
  </si>
  <si>
    <t>1551052421</t>
  </si>
  <si>
    <t>Phạm Quang Thể</t>
  </si>
  <si>
    <t>1551052466</t>
  </si>
  <si>
    <t>Nguyễn Hữu Thi</t>
  </si>
  <si>
    <t>1551052358</t>
  </si>
  <si>
    <t>Đỗ Công Thức</t>
  </si>
  <si>
    <t>1551052505</t>
  </si>
  <si>
    <t>Nguyễn Cao Thượng</t>
  </si>
  <si>
    <t>1551052344</t>
  </si>
  <si>
    <t>Nguyễn Văn Thượng</t>
  </si>
  <si>
    <t>1551052550</t>
  </si>
  <si>
    <t>Phạm Thị Thủy Tiên</t>
  </si>
  <si>
    <t>1551052463</t>
  </si>
  <si>
    <t>Nguyễn Bá Tiến</t>
  </si>
  <si>
    <t>1551052527</t>
  </si>
  <si>
    <t>Trần Thế Tú</t>
  </si>
  <si>
    <t>1551052744</t>
  </si>
  <si>
    <t>1551051682</t>
  </si>
  <si>
    <t>Nguyễn Đức Tuấn</t>
  </si>
  <si>
    <t>1551052492</t>
  </si>
  <si>
    <t>1551052726</t>
  </si>
  <si>
    <t>1551052692</t>
  </si>
  <si>
    <t>Nguyễn Viết Tuyền</t>
  </si>
  <si>
    <t>1551052415</t>
  </si>
  <si>
    <t>1551052648</t>
  </si>
  <si>
    <t>1551052725</t>
  </si>
  <si>
    <t>1551052354</t>
  </si>
  <si>
    <t>1551052606</t>
  </si>
  <si>
    <t>1551052687</t>
  </si>
  <si>
    <t>1551052348</t>
  </si>
  <si>
    <t>1551052586</t>
  </si>
  <si>
    <t>1551052568</t>
  </si>
  <si>
    <t>1551052721</t>
  </si>
  <si>
    <t>1551052374</t>
  </si>
  <si>
    <t>1551052424</t>
  </si>
  <si>
    <t>1551052561</t>
  </si>
  <si>
    <t>1551052317</t>
  </si>
  <si>
    <t>1551052336</t>
  </si>
  <si>
    <t>1551052389</t>
  </si>
  <si>
    <t>1551052755</t>
  </si>
  <si>
    <t>1551052631</t>
  </si>
  <si>
    <t>1551052299</t>
  </si>
  <si>
    <t>1551052766</t>
  </si>
  <si>
    <t>1551052373</t>
  </si>
  <si>
    <t>1551052430</t>
  </si>
  <si>
    <t>1551052936</t>
  </si>
  <si>
    <t>1551052695</t>
  </si>
  <si>
    <t>1551052616</t>
  </si>
  <si>
    <t>1551052643</t>
  </si>
  <si>
    <t>1551052329</t>
  </si>
  <si>
    <t>1551052575</t>
  </si>
  <si>
    <t>1551052441</t>
  </si>
  <si>
    <t>1551052489</t>
  </si>
  <si>
    <t>1551052765</t>
  </si>
  <si>
    <t>1551052341</t>
  </si>
  <si>
    <t>1551052742</t>
  </si>
  <si>
    <t>1551052799</t>
  </si>
  <si>
    <t>1551052669</t>
  </si>
  <si>
    <t>1551052368</t>
  </si>
  <si>
    <t>1551052418</t>
  </si>
  <si>
    <t>1551052523</t>
  </si>
  <si>
    <t>1551052717</t>
  </si>
  <si>
    <t>1551052764</t>
  </si>
  <si>
    <t>1551052500</t>
  </si>
  <si>
    <t>1551052507</t>
  </si>
  <si>
    <t>1551052789</t>
  </si>
  <si>
    <t>1551052598</t>
  </si>
  <si>
    <t>1551052398</t>
  </si>
  <si>
    <t>1551052608</t>
  </si>
  <si>
    <t>1551052779</t>
  </si>
  <si>
    <t>1551052291</t>
  </si>
  <si>
    <t>1551052663</t>
  </si>
  <si>
    <t>1451052780</t>
  </si>
  <si>
    <t>1551052636</t>
  </si>
  <si>
    <t>1551052596</t>
  </si>
  <si>
    <t>1551052449</t>
  </si>
  <si>
    <t>1551052544</t>
  </si>
  <si>
    <t>1551052600</t>
  </si>
  <si>
    <t>1551052469</t>
  </si>
  <si>
    <t>1551052750</t>
  </si>
  <si>
    <t>1551052286</t>
  </si>
  <si>
    <t>1551052443</t>
  </si>
  <si>
    <t>Khúc Tuấn Anh</t>
  </si>
  <si>
    <t>57M2</t>
  </si>
  <si>
    <t>Vũ Ngọc Anh</t>
  </si>
  <si>
    <t>Phạm Long Bình</t>
  </si>
  <si>
    <t>Nguyễn Tiến Bộ</t>
  </si>
  <si>
    <t>Đặng Hữu Chiến</t>
  </si>
  <si>
    <t>Trần Văn Chương</t>
  </si>
  <si>
    <t>Phạm Trung Dũng</t>
  </si>
  <si>
    <t>Nguyễn Quang Duy</t>
  </si>
  <si>
    <t>Trần Lê Duyên</t>
  </si>
  <si>
    <t>Nguyễn Văn Đạo</t>
  </si>
  <si>
    <t>Đỗ Danh Đức</t>
  </si>
  <si>
    <t>Nguyễn Duy Đức</t>
  </si>
  <si>
    <t>Hà Thanh Hà</t>
  </si>
  <si>
    <t>Hoàng Minh Hiếu</t>
  </si>
  <si>
    <t>Lê Trung Hiếu</t>
  </si>
  <si>
    <t>Nguyễn Quang Hiếu</t>
  </si>
  <si>
    <t>Vương Trung Hiếu</t>
  </si>
  <si>
    <t>Lê Quốc Huy</t>
  </si>
  <si>
    <t>Nguyễn Minh Huy</t>
  </si>
  <si>
    <t>Nguyễn Hoàng Linh</t>
  </si>
  <si>
    <t>Đào Văn Long</t>
  </si>
  <si>
    <t>Phùng Quang Long</t>
  </si>
  <si>
    <t>Đặng Văn Lợi</t>
  </si>
  <si>
    <t>Mai Văn Mạnh</t>
  </si>
  <si>
    <t>Nguyễn Văn Minh</t>
  </si>
  <si>
    <t>Nguyễn Đình Nam</t>
  </si>
  <si>
    <t>Nguyễn Đức Nam</t>
  </si>
  <si>
    <t>Đào Anh Nghĩa</t>
  </si>
  <si>
    <t>Trương Quốc Phú</t>
  </si>
  <si>
    <t>Phạm Ngọc Quang</t>
  </si>
  <si>
    <t>Nguyễn Đức Quyền</t>
  </si>
  <si>
    <t>Đàm Quang Sáng</t>
  </si>
  <si>
    <t>Đào Thái Sơn</t>
  </si>
  <si>
    <t>Lương Minh Sơn</t>
  </si>
  <si>
    <t>Ngọ Văn Sơn</t>
  </si>
  <si>
    <t>Hoàng Văn Tài</t>
  </si>
  <si>
    <t>Phạm Văn Tân</t>
  </si>
  <si>
    <t>Phan Văn Thanh</t>
  </si>
  <si>
    <t>Nguyễn Hữu Trung Thành</t>
  </si>
  <si>
    <t>Đình Văn Thiệu</t>
  </si>
  <si>
    <t>Võ Tá Toàn Thông</t>
  </si>
  <si>
    <t>Nguyễn Trọng Tiến</t>
  </si>
  <si>
    <t>Phạm Văn Toản</t>
  </si>
  <si>
    <t>Vũ Đình Tòng</t>
  </si>
  <si>
    <t>Lưu Văn Triều</t>
  </si>
  <si>
    <t>Lưu Văn Truyền</t>
  </si>
  <si>
    <t>Đỗ Văn Tú</t>
  </si>
  <si>
    <t>Trịnh Tuấn Tú</t>
  </si>
  <si>
    <t>Trần Xuân Tùng</t>
  </si>
  <si>
    <t>Bùi Tiến Văn</t>
  </si>
  <si>
    <t>Phạm Văn Vĩ</t>
  </si>
  <si>
    <t>Nguyễn Đức Việt</t>
  </si>
  <si>
    <t>57M3</t>
  </si>
  <si>
    <t>1551092498</t>
  </si>
  <si>
    <t>57MT1</t>
  </si>
  <si>
    <t>1551092323</t>
  </si>
  <si>
    <t>Nguyễn Huy An</t>
  </si>
  <si>
    <t>1551092624</t>
  </si>
  <si>
    <t>Nguyễn Hồng Anh</t>
  </si>
  <si>
    <t>1551092308</t>
  </si>
  <si>
    <t>Nguyễn Thị Anh</t>
  </si>
  <si>
    <t>1551092626</t>
  </si>
  <si>
    <t>Trương Vũ Bình</t>
  </si>
  <si>
    <t>1551092553</t>
  </si>
  <si>
    <t>Nguyễn Yến Chi</t>
  </si>
  <si>
    <t>1551092316</t>
  </si>
  <si>
    <t>Trần Thị Chi</t>
  </si>
  <si>
    <t>1551092587</t>
  </si>
  <si>
    <t>Đoàn Văn Doanh</t>
  </si>
  <si>
    <t>1551092514</t>
  </si>
  <si>
    <t>Kim Thị Trang Dung</t>
  </si>
  <si>
    <t>1551092515</t>
  </si>
  <si>
    <t>Trần Tiến Đạt</t>
  </si>
  <si>
    <t>1551092303</t>
  </si>
  <si>
    <t>Lương Thị Thu Hà</t>
  </si>
  <si>
    <t>1551092585</t>
  </si>
  <si>
    <t>Phan Thị Việt Hà</t>
  </si>
  <si>
    <t>1551092748</t>
  </si>
  <si>
    <t>Nguyễn Hữu Hải</t>
  </si>
  <si>
    <t>1551092485</t>
  </si>
  <si>
    <t>Bùi Thị Thanh Hảo</t>
  </si>
  <si>
    <t>1551092294</t>
  </si>
  <si>
    <t>Dương Thị Thúy Hằng</t>
  </si>
  <si>
    <t>1551092339</t>
  </si>
  <si>
    <t>Lê Thị Thanh Hằng</t>
  </si>
  <si>
    <t>1551091445</t>
  </si>
  <si>
    <t>Nguyễn Thị Hiền</t>
  </si>
  <si>
    <t>1551092739</t>
  </si>
  <si>
    <t>1551092619</t>
  </si>
  <si>
    <t>Đào Thị Quỳnh Hương</t>
  </si>
  <si>
    <t>155DC3575</t>
  </si>
  <si>
    <t>Đinh Sỹ  Lâm</t>
  </si>
  <si>
    <t>1551092357</t>
  </si>
  <si>
    <t>Nguyễn Thùy Linh</t>
  </si>
  <si>
    <t>1551091562</t>
  </si>
  <si>
    <t>Phạm Thị Thịnh Linh</t>
  </si>
  <si>
    <t>155DC3576</t>
  </si>
  <si>
    <t>Trương Thị Mỹ  Linh</t>
  </si>
  <si>
    <t>1551092615</t>
  </si>
  <si>
    <t>Trần Hương Ly</t>
  </si>
  <si>
    <t>1551092793</t>
  </si>
  <si>
    <t>Đỗ Thị Mai</t>
  </si>
  <si>
    <t>1551092394</t>
  </si>
  <si>
    <t>Trần Thị Hồng Mây</t>
  </si>
  <si>
    <t>1551092420</t>
  </si>
  <si>
    <t>Nguyễn Thị Ngân</t>
  </si>
  <si>
    <t>1551092487</t>
  </si>
  <si>
    <t>Tăng Kim Ngân</t>
  </si>
  <si>
    <t>1551092388</t>
  </si>
  <si>
    <t>Bùi Trọng Nghĩa</t>
  </si>
  <si>
    <t>1551092662</t>
  </si>
  <si>
    <t>Nguyễn Thị Ngọc</t>
  </si>
  <si>
    <t>1551092456</t>
  </si>
  <si>
    <t>Phạm Hồng Nhiên</t>
  </si>
  <si>
    <t>1551092310</t>
  </si>
  <si>
    <t>Phạm Hồng Nhung</t>
  </si>
  <si>
    <t>1551092347</t>
  </si>
  <si>
    <t>Tạ Thị Cẩm Nhung</t>
  </si>
  <si>
    <t>1551092512</t>
  </si>
  <si>
    <t>Nguyễn Văn Phan</t>
  </si>
  <si>
    <t>1551092710</t>
  </si>
  <si>
    <t>Nguyễn Trọng Phú</t>
  </si>
  <si>
    <t>1551092433</t>
  </si>
  <si>
    <t>Nguyễn Đăng Phúc</t>
  </si>
  <si>
    <t>1551092666</t>
  </si>
  <si>
    <t>Phạm Văn Phúc</t>
  </si>
  <si>
    <t>1551092542</t>
  </si>
  <si>
    <t>Đào Mai Phương</t>
  </si>
  <si>
    <t>1551092538</t>
  </si>
  <si>
    <t>Lại Thị Hà Phương</t>
  </si>
  <si>
    <t>1551092496</t>
  </si>
  <si>
    <t>Lưu Đức Quang</t>
  </si>
  <si>
    <t>1551092658</t>
  </si>
  <si>
    <t>1551092689</t>
  </si>
  <si>
    <t>Đinh Thế Quý</t>
  </si>
  <si>
    <t>1551092465</t>
  </si>
  <si>
    <t>Mai Văn Quyết</t>
  </si>
  <si>
    <t>1551092435</t>
  </si>
  <si>
    <t>Nguyễn Thạc Đỗ Sơn</t>
  </si>
  <si>
    <t>1551092521</t>
  </si>
  <si>
    <t>Lê Quang Thái</t>
  </si>
  <si>
    <t>1551092562</t>
  </si>
  <si>
    <t>Trịnh Văn Thành</t>
  </si>
  <si>
    <t>1551092411</t>
  </si>
  <si>
    <t>Vũ Thị Hồng Thắm</t>
  </si>
  <si>
    <t>1551092575</t>
  </si>
  <si>
    <t>Dương Thùy Trang</t>
  </si>
  <si>
    <t>1551092582</t>
  </si>
  <si>
    <t>Nguyễn Thu Trang</t>
  </si>
  <si>
    <t>1551092412</t>
  </si>
  <si>
    <t>Đỗ Văn Trung</t>
  </si>
  <si>
    <t>1551092396</t>
  </si>
  <si>
    <t>Phan Quốc Trưởng</t>
  </si>
  <si>
    <t>155DC3604</t>
  </si>
  <si>
    <t>Kim Sơn Tùng</t>
  </si>
  <si>
    <t>1551092577</t>
  </si>
  <si>
    <t>Nguyễn Sơn Tùng</t>
  </si>
  <si>
    <t>1551092285</t>
  </si>
  <si>
    <t>Nguyễn Phương Vân</t>
  </si>
  <si>
    <t>1551092599</t>
  </si>
  <si>
    <t>Vũ Quang Vinh</t>
  </si>
  <si>
    <t>1551092758</t>
  </si>
  <si>
    <t>Đỗ Thị Xuân</t>
  </si>
  <si>
    <t>1551092592</t>
  </si>
  <si>
    <t>Lưu Thu Yến</t>
  </si>
  <si>
    <t>1551092378</t>
  </si>
  <si>
    <t>Đặng Thị Tú Anh</t>
  </si>
  <si>
    <t>57MT2</t>
  </si>
  <si>
    <t>1551092591</t>
  </si>
  <si>
    <t>Đỗ Đức Tuấn Anh</t>
  </si>
  <si>
    <t>1551092588</t>
  </si>
  <si>
    <t>Hoàng Thị Vân Anh</t>
  </si>
  <si>
    <t>1551092569</t>
  </si>
  <si>
    <t>1551092322</t>
  </si>
  <si>
    <t>Phạm Duy Anh</t>
  </si>
  <si>
    <t>1551092337</t>
  </si>
  <si>
    <t>Lê Thị Ánh</t>
  </si>
  <si>
    <t>1551092314</t>
  </si>
  <si>
    <t>1551092583</t>
  </si>
  <si>
    <t>Võ Thế Công</t>
  </si>
  <si>
    <t>1551092724</t>
  </si>
  <si>
    <t>Cao Tuấn Dũng</t>
  </si>
  <si>
    <t>1551092410</t>
  </si>
  <si>
    <t>1551092324</t>
  </si>
  <si>
    <t>Đinh Ngọc Duy</t>
  </si>
  <si>
    <t>1551092436</t>
  </si>
  <si>
    <t>1551092551</t>
  </si>
  <si>
    <t>Cao Minh Giang</t>
  </si>
  <si>
    <t>1551092747</t>
  </si>
  <si>
    <t>Đặng Đức Giang</t>
  </si>
  <si>
    <t>1551092580</t>
  </si>
  <si>
    <t>Lê Thu Hà</t>
  </si>
  <si>
    <t>1551092353</t>
  </si>
  <si>
    <t>Ngọc Thị Mỹ Hạnh</t>
  </si>
  <si>
    <t>1551092439</t>
  </si>
  <si>
    <t>Hà Thị Hằng</t>
  </si>
  <si>
    <t>1551092301</t>
  </si>
  <si>
    <t>Nguyễn Thị Thúy Hằng</t>
  </si>
  <si>
    <t>1551092522</t>
  </si>
  <si>
    <t>Phan Trí Hiếu</t>
  </si>
  <si>
    <t>1551092566</t>
  </si>
  <si>
    <t>Trần Thị Quỳnh Hoa</t>
  </si>
  <si>
    <t>1551092393</t>
  </si>
  <si>
    <t>Lê Khánh Hòa</t>
  </si>
  <si>
    <t>1551092541</t>
  </si>
  <si>
    <t>Đinh Công Hoàng</t>
  </si>
  <si>
    <t>1551092701</t>
  </si>
  <si>
    <t>1551092497</t>
  </si>
  <si>
    <t>Trần Thị Thanh Huyền</t>
  </si>
  <si>
    <t>1551092305</t>
  </si>
  <si>
    <t>Vũ Thị Thanh Huyền</t>
  </si>
  <si>
    <t>1551092464</t>
  </si>
  <si>
    <t>1551092785</t>
  </si>
  <si>
    <t>Ngô Minh Khánh</t>
  </si>
  <si>
    <t>155DC3601</t>
  </si>
  <si>
    <t>Lê Trung  Kiên</t>
  </si>
  <si>
    <t>1551092677</t>
  </si>
  <si>
    <t>1551092659</t>
  </si>
  <si>
    <t>Phan Tuệ Lâm</t>
  </si>
  <si>
    <t>1551092450</t>
  </si>
  <si>
    <t>Tạ Phương Lâm</t>
  </si>
  <si>
    <t>1551092428</t>
  </si>
  <si>
    <t>Phạm Thị Mỹ Linh</t>
  </si>
  <si>
    <t>1551092668</t>
  </si>
  <si>
    <t>Nguyễn Bá Long</t>
  </si>
  <si>
    <t>1551092609</t>
  </si>
  <si>
    <t>Nguyễn Thị Lương</t>
  </si>
  <si>
    <t>1551092473</t>
  </si>
  <si>
    <t>Phạm Thị Diệu Ly</t>
  </si>
  <si>
    <t>155DC3606</t>
  </si>
  <si>
    <t>Nguyễn Đức Mạnh</t>
  </si>
  <si>
    <t>1551092366</t>
  </si>
  <si>
    <t>Quách Công Mạnh</t>
  </si>
  <si>
    <t>1551092520</t>
  </si>
  <si>
    <t>Lê Nguyễn Trà My</t>
  </si>
  <si>
    <t>1551092546</t>
  </si>
  <si>
    <t>Võ Viết Nam</t>
  </si>
  <si>
    <t>1551092560</t>
  </si>
  <si>
    <t>Nguyễn Thị Nga</t>
  </si>
  <si>
    <t>1551092661</t>
  </si>
  <si>
    <t>1551092351</t>
  </si>
  <si>
    <t>Vũ Thị Nga</t>
  </si>
  <si>
    <t>1551092783</t>
  </si>
  <si>
    <t>Dương Minh Nghĩa</t>
  </si>
  <si>
    <t>1551092548</t>
  </si>
  <si>
    <t>Nguyễn Yến Ngọc</t>
  </si>
  <si>
    <t>1551092453</t>
  </si>
  <si>
    <t>Vũ Thảo Nguyên</t>
  </si>
  <si>
    <t>1551092604</t>
  </si>
  <si>
    <t>Trương Thị Ánh Nguyệt</t>
  </si>
  <si>
    <t>1551092617</t>
  </si>
  <si>
    <t>Nguyễn Thị Nhường</t>
  </si>
  <si>
    <t>1551092380</t>
  </si>
  <si>
    <t>Lưu Thị Oanh</t>
  </si>
  <si>
    <t>1551092386</t>
  </si>
  <si>
    <t>Vũ Minh Quân</t>
  </si>
  <si>
    <t>1551092614</t>
  </si>
  <si>
    <t>Đỗ Hồng Sơn</t>
  </si>
  <si>
    <t>1551092295</t>
  </si>
  <si>
    <t>Lý Láo Tả</t>
  </si>
  <si>
    <t>1551092458</t>
  </si>
  <si>
    <t>Dương Thị Thắm</t>
  </si>
  <si>
    <t>1551092413</t>
  </si>
  <si>
    <t>Quách Thị Thương</t>
  </si>
  <si>
    <t>1551092468</t>
  </si>
  <si>
    <t>Nguyễn Văn Toàn</t>
  </si>
  <si>
    <t>1551092618</t>
  </si>
  <si>
    <t>Hoàng Thị Trang</t>
  </si>
  <si>
    <t>155DC3574</t>
  </si>
  <si>
    <t>Nghiêm Minh  Tú</t>
  </si>
  <si>
    <t>1551092362</t>
  </si>
  <si>
    <t>Hoàng Ánh Tuyết</t>
  </si>
  <si>
    <t>1551092292</t>
  </si>
  <si>
    <t>Phạm Đào Như Ý</t>
  </si>
  <si>
    <t>KHOA MÔI TRƯỜNG HỌC KỲ I NĂM HỌC 2015-2016</t>
  </si>
  <si>
    <t>Đặng Doãn Hà Anh</t>
  </si>
  <si>
    <t>57CTN1</t>
  </si>
  <si>
    <t>Hoàng Đỗ Đức Anh</t>
  </si>
  <si>
    <t>Nguyễn Thị Vân Anh</t>
  </si>
  <si>
    <t>Đỗ Đức Duy</t>
  </si>
  <si>
    <t>Đào Linh Dương</t>
  </si>
  <si>
    <t>Nguyễn Bình Dương</t>
  </si>
  <si>
    <t>Đinh Anh Đức</t>
  </si>
  <si>
    <t>Lê Huỳnh Đức</t>
  </si>
  <si>
    <t>Hoàng Sơn Giang</t>
  </si>
  <si>
    <t>Đinh Thị Thu Hà</t>
  </si>
  <si>
    <t>Hoàng Hồng Hà</t>
  </si>
  <si>
    <t>Phạm Thanh Hải</t>
  </si>
  <si>
    <t>Nguyễn Thị Hảo</t>
  </si>
  <si>
    <t>Bùi Văn Hoàng</t>
  </si>
  <si>
    <t>Phạm Ngọc Hoàng</t>
  </si>
  <si>
    <t>Vũ Huy Hoàng</t>
  </si>
  <si>
    <t>Phạm Thị Hồng</t>
  </si>
  <si>
    <t>Lưu Thị Huyền</t>
  </si>
  <si>
    <t>Phí Duy Hưng</t>
  </si>
  <si>
    <t>Trần Đức Hưng</t>
  </si>
  <si>
    <t>Vũ Thị Hương</t>
  </si>
  <si>
    <t>Triệu Văn Khánh</t>
  </si>
  <si>
    <t>Dương Trung Kiên</t>
  </si>
  <si>
    <t>Trịnh Văn Kiên</t>
  </si>
  <si>
    <t>Đào Thị Ngọc Lan</t>
  </si>
  <si>
    <t>Nguyễn Thị Thuỳ Linh</t>
  </si>
  <si>
    <t>Phạm Thị Linh</t>
  </si>
  <si>
    <t>Bùi Thị Lý</t>
  </si>
  <si>
    <t>Trần Đức Mạnh</t>
  </si>
  <si>
    <t>Vũ Ngọc Minh</t>
  </si>
  <si>
    <t>Lê Xuân Nam</t>
  </si>
  <si>
    <t>Phùng Văn Nghĩa</t>
  </si>
  <si>
    <t>Thái Thị Diệu Ngọc</t>
  </si>
  <si>
    <t>Cấn Thị Nhung</t>
  </si>
  <si>
    <t>Lê Thị Oanh</t>
  </si>
  <si>
    <t>Lê Bá Phi</t>
  </si>
  <si>
    <t>Lê Văn Phú</t>
  </si>
  <si>
    <t>Nguyễn Đức Quân</t>
  </si>
  <si>
    <t>Phan Thị Quyên</t>
  </si>
  <si>
    <t>Đoàn Ngọc Sơn</t>
  </si>
  <si>
    <t>Nguyễn Hữu Thao</t>
  </si>
  <si>
    <t>Hoàng Minh Thắng</t>
  </si>
  <si>
    <t>Trần Trọng Thắng</t>
  </si>
  <si>
    <t>Trịnh Ngọc Thắng</t>
  </si>
  <si>
    <t>Nguyễn Quang Thịnh</t>
  </si>
  <si>
    <t>Tạ Lệ Thu</t>
  </si>
  <si>
    <t>Nguyễn Hòa Thuận</t>
  </si>
  <si>
    <t>Mai Thị Huyền Trang</t>
  </si>
  <si>
    <t>Nguyễn Thị Thu Trang</t>
  </si>
  <si>
    <t>Bùi Anh Tú</t>
  </si>
  <si>
    <t>Đỗ Văn Tuân</t>
  </si>
  <si>
    <t>Phạm Thị Tuyến</t>
  </si>
  <si>
    <t>Phạm Thị Thanh Việt</t>
  </si>
  <si>
    <t>Trương Quốc Việt</t>
  </si>
  <si>
    <t>Nguyễn Ngọc Vũ</t>
  </si>
  <si>
    <t>1551071331</t>
  </si>
  <si>
    <t>Hoàng Gia Anh</t>
  </si>
  <si>
    <t>57CTN2</t>
  </si>
  <si>
    <t>1551071429</t>
  </si>
  <si>
    <t>Nguyễn Thị Quỳnh Anh</t>
  </si>
  <si>
    <t>1551071483</t>
  </si>
  <si>
    <t>1551071423</t>
  </si>
  <si>
    <t>Trần Bá Bằng</t>
  </si>
  <si>
    <t>1551071565</t>
  </si>
  <si>
    <t>Hoàng Trần Chiến</t>
  </si>
  <si>
    <t>1551071675</t>
  </si>
  <si>
    <t>Phan Xi Cô</t>
  </si>
  <si>
    <t>1551071353</t>
  </si>
  <si>
    <t>TRUNG TÂM ĐỊA TIN HỌC HỌC KỲ I NĂM HỌC 2015-2016</t>
  </si>
  <si>
    <t>KHOA CÔNG NGHỆ THÔNG TIN HỌC KỲ I NĂM HỌC 2015-2016</t>
  </si>
  <si>
    <t>1551060639</t>
  </si>
  <si>
    <t>Lê Hoàng Anh</t>
  </si>
  <si>
    <t>57TH1</t>
  </si>
  <si>
    <t>1551061050</t>
  </si>
  <si>
    <t>Phan Tiến Anh</t>
  </si>
  <si>
    <t>1551060735</t>
  </si>
  <si>
    <t>Đỗ Việt Bách</t>
  </si>
  <si>
    <t>1551061070</t>
  </si>
  <si>
    <t>Nguyễn Trọng Bách</t>
  </si>
  <si>
    <t>1551061090</t>
  </si>
  <si>
    <t>Nguyễn Văn Bách</t>
  </si>
  <si>
    <t>1551060827</t>
  </si>
  <si>
    <t>Nguyễn Thị Bích</t>
  </si>
  <si>
    <t>1551060980</t>
  </si>
  <si>
    <t>Nguyễn Minh Châu</t>
  </si>
  <si>
    <t>1551061014</t>
  </si>
  <si>
    <t>Vũ Đình Châu</t>
  </si>
  <si>
    <t>1551060620</t>
  </si>
  <si>
    <t>Trần Văn Chiển</t>
  </si>
  <si>
    <t>1551060864</t>
  </si>
  <si>
    <t>Trần Minh Chính</t>
  </si>
  <si>
    <t>1551061041</t>
  </si>
  <si>
    <t>Cấn Cao Cường</t>
  </si>
  <si>
    <t>1551060963</t>
  </si>
  <si>
    <t>Đào Trọng Cường</t>
  </si>
  <si>
    <t>1551060614</t>
  </si>
  <si>
    <t>Trần Việt Cường</t>
  </si>
  <si>
    <t>1551060745</t>
  </si>
  <si>
    <t>1551060874</t>
  </si>
  <si>
    <t>Phạm Anh Dũng</t>
  </si>
  <si>
    <t>1551060579</t>
  </si>
  <si>
    <t>Lê Thị Duyên</t>
  </si>
  <si>
    <t>1551060926</t>
  </si>
  <si>
    <t>Nguyễn Văn Dương</t>
  </si>
  <si>
    <t>1551060771</t>
  </si>
  <si>
    <t>Trịnh Xuân Dương</t>
  </si>
  <si>
    <t>1551060845</t>
  </si>
  <si>
    <t>Bùi Thị Đào</t>
  </si>
  <si>
    <t>1551061033</t>
  </si>
  <si>
    <t>Nguyễn Hữu Đạt</t>
  </si>
  <si>
    <t>1551062219</t>
  </si>
  <si>
    <t>Nguyễn Tiến Đạt</t>
  </si>
  <si>
    <t>1551060910</t>
  </si>
  <si>
    <t>1551060938</t>
  </si>
  <si>
    <t>Ngô Thế Đông</t>
  </si>
  <si>
    <t>1551061001</t>
  </si>
  <si>
    <t>145TB3553</t>
  </si>
  <si>
    <t>Trương Minh Giang</t>
  </si>
  <si>
    <t>1551060890</t>
  </si>
  <si>
    <t>Hoàng Trần Hảo</t>
  </si>
  <si>
    <t>1551060796</t>
  </si>
  <si>
    <t>Bùi Thị Hằng</t>
  </si>
  <si>
    <t>1551060652</t>
  </si>
  <si>
    <t>Nguyễn Thị Hằng</t>
  </si>
  <si>
    <t>1551060854</t>
  </si>
  <si>
    <t>1551060813</t>
  </si>
  <si>
    <t>1551060872</t>
  </si>
  <si>
    <t>Phạm Thị Hồng</t>
  </si>
  <si>
    <t>1551060901</t>
  </si>
  <si>
    <t>Lê Phi Hùng</t>
  </si>
  <si>
    <t>1551060853</t>
  </si>
  <si>
    <t>Phạm Văn Hùng</t>
  </si>
  <si>
    <t>1551060949</t>
  </si>
  <si>
    <t>Hà Quang Huy</t>
  </si>
  <si>
    <t>1551061054</t>
  </si>
  <si>
    <t>Lê Việt Huy</t>
  </si>
  <si>
    <t>1551060003</t>
  </si>
  <si>
    <t>Vũ Hoàng Lan</t>
  </si>
  <si>
    <t>1551060707</t>
  </si>
  <si>
    <t>Nguyễn Ngọc Lâm</t>
  </si>
  <si>
    <t>1551061133</t>
  </si>
  <si>
    <t>1551060586</t>
  </si>
  <si>
    <t>Nguyễn Chí Linh</t>
  </si>
  <si>
    <t>1551060884</t>
  </si>
  <si>
    <t>Vũ Nhật Linh</t>
  </si>
  <si>
    <t>1551060931</t>
  </si>
  <si>
    <t>Phạm Đức Long</t>
  </si>
  <si>
    <t>1551061005</t>
  </si>
  <si>
    <t>Phạm Hoàng Long</t>
  </si>
  <si>
    <t>1551060856</t>
  </si>
  <si>
    <t>Phí Mạnh Lợi</t>
  </si>
  <si>
    <t>1551060893</t>
  </si>
  <si>
    <t>Lương Đức Mạnh</t>
  </si>
  <si>
    <t>1551061104</t>
  </si>
  <si>
    <t>Bùi Quang Minh</t>
  </si>
  <si>
    <t>1551060713</t>
  </si>
  <si>
    <t>Nguyễn Văn Quang Minh</t>
  </si>
  <si>
    <t>1551060517</t>
  </si>
  <si>
    <t>Phạm Văn Nam</t>
  </si>
  <si>
    <t>1551060662</t>
  </si>
  <si>
    <t>Trần Thị Thảo Nhi</t>
  </si>
  <si>
    <t>1551060531</t>
  </si>
  <si>
    <t>Nguyễn Gia Phong</t>
  </si>
  <si>
    <t>1551060940</t>
  </si>
  <si>
    <t>Văn Danh Phong</t>
  </si>
  <si>
    <t>1551060677</t>
  </si>
  <si>
    <t>Nguyễn Thị Ánh Phương</t>
  </si>
  <si>
    <t>1551060598</t>
  </si>
  <si>
    <t>Trần Mạnh Quân</t>
  </si>
  <si>
    <t>1551060654</t>
  </si>
  <si>
    <t>Đặng Văn Bằng</t>
  </si>
  <si>
    <t>57KTĐ1</t>
  </si>
  <si>
    <t>Đỗ Huy Bình</t>
  </si>
  <si>
    <t>Nguyễn Chí Chung</t>
  </si>
  <si>
    <t>Hà Đại Dư</t>
  </si>
  <si>
    <t>Lê Hồng Dương</t>
  </si>
  <si>
    <t>Trần Tùng Dương</t>
  </si>
  <si>
    <t>Đặng Minh Đức</t>
  </si>
  <si>
    <t>Lê Huyền Đức</t>
  </si>
  <si>
    <t>Triệu Khắc Đức</t>
  </si>
  <si>
    <t>Hoành Mạnh Hải</t>
  </si>
  <si>
    <t>Phạm Ngọc Hải</t>
  </si>
  <si>
    <t>Vũ Hữu Hải</t>
  </si>
  <si>
    <t>Cao Minh Hào</t>
  </si>
  <si>
    <t>Cao Văn Hảo</t>
  </si>
  <si>
    <t>Nguyễn Đức Hiệp</t>
  </si>
  <si>
    <t>Kèm theo Quyết định số 124 /QĐ-ĐHTL ngày 20 tháng 01 năm 2016</t>
  </si>
  <si>
    <t>Kèm theo Quyết định số 206 /QĐ-ĐHTL ngày 25 tháng 01 năm 2016</t>
  </si>
  <si>
    <t>Kèm theo Quyết định số 291 /QĐ-ĐHTL ngày 24 tháng 02 năm 2016</t>
  </si>
  <si>
    <t>Kèm theo Quyết định số 204 /QĐ-ĐHTL ngày 25 tháng 01 năm 2016</t>
  </si>
  <si>
    <t>Kèm theo Quyết định số 207 /QĐ-ĐHTL ngày 25 tháng 01 năm 2016</t>
  </si>
  <si>
    <t>Kèm theo Quyết định số 209 /QĐ-ĐHTL ngày 25 tháng 01 năm 2016</t>
  </si>
  <si>
    <t>Kèm theo Quyết định số 294 /QĐ-ĐHTL ngày 24 tháng 02 năm 2016</t>
  </si>
  <si>
    <t>Kèm theo Quyết định số 205 /QĐ-ĐHTL ngày 25 tháng 01 năm 2016</t>
  </si>
  <si>
    <t>Kèm theo Quyết định số 203 /QĐ-ĐHTL ngày 27 tháng 01 năm 2016</t>
  </si>
  <si>
    <t>Kèm theo Quyết định số 292 /QĐ-ĐHTL ngày 25 tháng 02 năm 2016</t>
  </si>
  <si>
    <t>Nguyễn Thị Ly</t>
  </si>
  <si>
    <t>1554031886</t>
  </si>
  <si>
    <t>Đỗ Hà My</t>
  </si>
  <si>
    <t>1554032202</t>
  </si>
  <si>
    <t>Phạm Thị Nga</t>
  </si>
  <si>
    <t>1554032063</t>
  </si>
  <si>
    <t>Lê Thị Kiều Ngân</t>
  </si>
  <si>
    <t>1554031696</t>
  </si>
  <si>
    <t>Dư Thị Bảo Ngọc</t>
  </si>
  <si>
    <t>1554031917</t>
  </si>
  <si>
    <t>Ngô Thị Oanh</t>
  </si>
  <si>
    <t>1554032016</t>
  </si>
  <si>
    <t>Nguyễn Thị Lan Phương</t>
  </si>
  <si>
    <t>1554031994</t>
  </si>
  <si>
    <t>Phan Thu Phương</t>
  </si>
  <si>
    <t>1554032067</t>
  </si>
  <si>
    <t>Đinh Thị Quy</t>
  </si>
  <si>
    <t>1554031899</t>
  </si>
  <si>
    <t>Vương Thị Quý</t>
  </si>
  <si>
    <t>1554031938</t>
  </si>
  <si>
    <t>Nguyễn Thị Thúy Quỳnh</t>
  </si>
  <si>
    <t>1554032223</t>
  </si>
  <si>
    <t>Trần Việt Sơn</t>
  </si>
  <si>
    <t>1554031755</t>
  </si>
  <si>
    <t>Chu Thị Tám</t>
  </si>
  <si>
    <t>1554031940</t>
  </si>
  <si>
    <t>Nguyễn Thị Thảo</t>
  </si>
  <si>
    <t>1554032261</t>
  </si>
  <si>
    <t>Vũ Thùy Dung</t>
  </si>
  <si>
    <t>1551071645</t>
  </si>
  <si>
    <t>Trương Mạnh Dũng</t>
  </si>
  <si>
    <t>1551071580</t>
  </si>
  <si>
    <t>Vũ Đoàn Dũng</t>
  </si>
  <si>
    <t>1551071185</t>
  </si>
  <si>
    <t>1551071204</t>
  </si>
  <si>
    <t>Trần Ngọc Độ</t>
  </si>
  <si>
    <t>1551071600</t>
  </si>
  <si>
    <t>Mai Văn Giang</t>
  </si>
  <si>
    <t>1551071558</t>
  </si>
  <si>
    <t>Chu Thị Hà</t>
  </si>
  <si>
    <t>1551071290</t>
  </si>
  <si>
    <t>Trần Huy Hạnh</t>
  </si>
  <si>
    <t>1551071356</t>
  </si>
  <si>
    <t>Trần Văn Hào</t>
  </si>
  <si>
    <t>1551071191</t>
  </si>
  <si>
    <t>Nguyễn Thị Diễm Hằng</t>
  </si>
  <si>
    <t>1551071319</t>
  </si>
  <si>
    <t>Hoàng Thế Hội</t>
  </si>
  <si>
    <t>1551071452</t>
  </si>
  <si>
    <t>Trần Công Hội</t>
  </si>
  <si>
    <t>1551071295</t>
  </si>
  <si>
    <t>Nguyễn Văn Hùng</t>
  </si>
  <si>
    <t>1551071255</t>
  </si>
  <si>
    <t>Vũ Mạnh Hùng</t>
  </si>
  <si>
    <t>1551071337</t>
  </si>
  <si>
    <t>Lê Thị Huyền</t>
  </si>
  <si>
    <t>1551071481</t>
  </si>
  <si>
    <t>Vũ Thị Khánh Huyền</t>
  </si>
  <si>
    <t>1551071176</t>
  </si>
  <si>
    <t>Nguyễn Khải Hưng</t>
  </si>
  <si>
    <t>1551071548</t>
  </si>
  <si>
    <t>Vũ Phan Nhật Hưng</t>
  </si>
  <si>
    <t>1551071283</t>
  </si>
  <si>
    <t>Dương Lan Hương</t>
  </si>
  <si>
    <t>1551071342</t>
  </si>
  <si>
    <t>Lê Thanh Hương</t>
  </si>
  <si>
    <t>1551071268</t>
  </si>
  <si>
    <t>Tạ Thu Hương</t>
  </si>
  <si>
    <t>1551071265</t>
  </si>
  <si>
    <t>Nguyễn Thị Loan</t>
  </si>
  <si>
    <t>1551071366</t>
  </si>
  <si>
    <t>Trần Thị Mai Loan</t>
  </si>
  <si>
    <t>1551071391</t>
  </si>
  <si>
    <t>Lê Thành Long</t>
  </si>
  <si>
    <t>1551071339</t>
  </si>
  <si>
    <t>1551071323</t>
  </si>
  <si>
    <t>1551071196</t>
  </si>
  <si>
    <t>Trịnh Minh Nghĩa</t>
  </si>
  <si>
    <t>1551071387</t>
  </si>
  <si>
    <t>Hà Thị Ngọc</t>
  </si>
  <si>
    <t>1551071172</t>
  </si>
  <si>
    <t>Phạm Thị Nhinh</t>
  </si>
  <si>
    <t>1551071604</t>
  </si>
  <si>
    <t>Nguyễn Gia Phúc</t>
  </si>
  <si>
    <t>1551071542</t>
  </si>
  <si>
    <t>Nguyễn Công Hồng Quân</t>
  </si>
  <si>
    <t>1551071674</t>
  </si>
  <si>
    <t>Trần Thị Sinh</t>
  </si>
  <si>
    <t>1551071425</t>
  </si>
  <si>
    <t>Đỗ Hoài Sơn</t>
  </si>
  <si>
    <t>1551071421</t>
  </si>
  <si>
    <t>Hồ Tuấn Sơn</t>
  </si>
  <si>
    <t>1551071659</t>
  </si>
  <si>
    <t>Vũ Thái Sơn</t>
  </si>
  <si>
    <t>1551071302</t>
  </si>
  <si>
    <t>Trần Anh Tài</t>
  </si>
  <si>
    <t>1551071621</t>
  </si>
  <si>
    <t>Trần Văn Tài</t>
  </si>
  <si>
    <t>1551071641</t>
  </si>
  <si>
    <t>Đinh Thị Phương Thảo</t>
  </si>
  <si>
    <t>1551071637</t>
  </si>
  <si>
    <t>Nguyễn Thị Hồng Thắm</t>
  </si>
  <si>
    <t>1551071668</t>
  </si>
  <si>
    <t>Phan Văn Thắng</t>
  </si>
  <si>
    <t>1551071314</t>
  </si>
  <si>
    <t>Nguyễn Thị Thúy</t>
  </si>
  <si>
    <t>1551071297</t>
  </si>
  <si>
    <t>Phạm Minh Tiến</t>
  </si>
  <si>
    <t>1551071647</t>
  </si>
  <si>
    <t>Nguyễn Thị Minh Trang</t>
  </si>
  <si>
    <t>1551071161</t>
  </si>
  <si>
    <t>1551071388</t>
  </si>
  <si>
    <t>Nguyễn Hữu Minh Trí</t>
  </si>
  <si>
    <t>1551071511</t>
  </si>
  <si>
    <t>Phạm Tiến Trình</t>
  </si>
  <si>
    <t>1551071448</t>
  </si>
  <si>
    <t>Nguyễn Quốc Trọng</t>
  </si>
  <si>
    <t>1551071590</t>
  </si>
  <si>
    <t>Mai Thế Truyền</t>
  </si>
  <si>
    <t>1551071359</t>
  </si>
  <si>
    <t>Lê Đình Trường</t>
  </si>
  <si>
    <t>1551071362</t>
  </si>
  <si>
    <t>Tăng Anh Tú</t>
  </si>
  <si>
    <t>1551071552</t>
  </si>
  <si>
    <t>Bùi Anh Tuấn</t>
  </si>
  <si>
    <t>1551071199</t>
  </si>
  <si>
    <t>Nguyễn Minh Tuyển</t>
  </si>
  <si>
    <t>1551071672</t>
  </si>
  <si>
    <t>Nguyễn Văn Ước</t>
  </si>
  <si>
    <t>1551071683</t>
  </si>
  <si>
    <t>Trần Hoàng Việt</t>
  </si>
  <si>
    <t>1551071150</t>
  </si>
  <si>
    <t>Lê Thanh Vũ</t>
  </si>
  <si>
    <t>1551071666</t>
  </si>
  <si>
    <t>Hà Thanh Xuân</t>
  </si>
  <si>
    <t>Đỗ Đức Trường An</t>
  </si>
  <si>
    <t>57H</t>
  </si>
  <si>
    <t>Tạ Tuấn Bừng</t>
  </si>
  <si>
    <t>14530A3559</t>
  </si>
  <si>
    <t>Ma Seo Cao</t>
  </si>
  <si>
    <t>Hà Văn Chiến</t>
  </si>
  <si>
    <t>Trần Quốc Chiến</t>
  </si>
  <si>
    <t>Phạm Tiến Thành Công</t>
  </si>
  <si>
    <t>Nguyễn Văn Cương</t>
  </si>
  <si>
    <t>Nguyễn Đức Cường</t>
  </si>
  <si>
    <t>Nguyễn Trí Dũng</t>
  </si>
  <si>
    <t>Vũ Khương Duy</t>
  </si>
  <si>
    <t>Đào Bá Đại</t>
  </si>
  <si>
    <t>Lê Thành Đạt</t>
  </si>
  <si>
    <t>Lê Tiến Đạt</t>
  </si>
  <si>
    <t>155DC3597</t>
  </si>
  <si>
    <t>Nguyễn Thành  Đạt</t>
  </si>
  <si>
    <t>Trần Quốc Đạt</t>
  </si>
  <si>
    <t>Hoàng Anh Đức</t>
  </si>
  <si>
    <t>Lê Xuân Giang</t>
  </si>
  <si>
    <t>Phan Thị Thúy Hà</t>
  </si>
  <si>
    <t>Tạ Văn Hà</t>
  </si>
  <si>
    <t>Lê Đình Hào</t>
  </si>
  <si>
    <t>Lê Công Hiệp</t>
  </si>
  <si>
    <t>Trần Doãn Hiệp</t>
  </si>
  <si>
    <t>Lưu Văn Hiếu</t>
  </si>
  <si>
    <t>Mai Văn Hiếu</t>
  </si>
  <si>
    <t>Nguyễn Viết Hiếu</t>
  </si>
  <si>
    <t>Lò Thị Hòa</t>
  </si>
  <si>
    <t>Đỗ Nguyễn Tuyên Hoàng</t>
  </si>
  <si>
    <t>Trần Quốc Hoàng</t>
  </si>
  <si>
    <t>Trần Xuân Hoàng</t>
  </si>
  <si>
    <t>Vũ Văn Hoằng</t>
  </si>
  <si>
    <t>Đỗ Văn Hùng</t>
  </si>
  <si>
    <t>Trần Văn Hùng</t>
  </si>
  <si>
    <t>Vũ Văn Hùng</t>
  </si>
  <si>
    <t>Phùng Quang Huy</t>
  </si>
  <si>
    <t>Nguyễn Thị Huyền</t>
  </si>
  <si>
    <t>Lê Văn Hưng</t>
  </si>
  <si>
    <t>Trần Minh Khoa</t>
  </si>
  <si>
    <t>Đỗ Trung Kiên</t>
  </si>
  <si>
    <t>Phan Đình Kiên</t>
  </si>
  <si>
    <t>Đỗ Khánh Linh</t>
  </si>
  <si>
    <t>Trần Hoài Linh</t>
  </si>
  <si>
    <t>Đỗ Hoàng Long</t>
  </si>
  <si>
    <t>Cao Văn Mạnh</t>
  </si>
  <si>
    <t>Bùi Đình Minh</t>
  </si>
  <si>
    <t>Trần Anh Minh</t>
  </si>
  <si>
    <t>Lương Nhật Nam</t>
  </si>
  <si>
    <t>Nguyễn Võ Sơn Nam</t>
  </si>
  <si>
    <t>Phạm Hữu Nam</t>
  </si>
  <si>
    <t>Phạm Quang Ngọc</t>
  </si>
  <si>
    <t>Nguyễn Xuân Quang</t>
  </si>
  <si>
    <t>Trần Văn Quang</t>
  </si>
  <si>
    <t>Nguyễn Hải Quân</t>
  </si>
  <si>
    <t>Đinh Văn Quý</t>
  </si>
  <si>
    <t>Ngô Văn Quý</t>
  </si>
  <si>
    <t>145NH3558</t>
  </si>
  <si>
    <t>Lò Văn Quý(nh)</t>
  </si>
  <si>
    <t>Hoàng Thị Sinh</t>
  </si>
  <si>
    <t>Lê Khắc Sơn</t>
  </si>
  <si>
    <t>Nguyễn Lam Sơn</t>
  </si>
  <si>
    <t>Phạm Quốc Sơn</t>
  </si>
  <si>
    <t>Phạm Thu Thảo</t>
  </si>
  <si>
    <t>Hà Quang Thắng</t>
  </si>
  <si>
    <t>Ong Việt Thắng</t>
  </si>
  <si>
    <t>Nguyễn Thành Thiện</t>
  </si>
  <si>
    <t>Đoàn Xuân Thiết</t>
  </si>
  <si>
    <t>Ngọ Duy Thiệu</t>
  </si>
  <si>
    <t>Cao Trung Tiến</t>
  </si>
  <si>
    <t>Đỗ Minh Tiến</t>
  </si>
  <si>
    <t>Trần Xuân Toan</t>
  </si>
  <si>
    <t>Dương Ngọc Toàn</t>
  </si>
  <si>
    <t>Đỗ Văn Toán</t>
  </si>
  <si>
    <t>Phạm Huyền Trang</t>
  </si>
  <si>
    <t>Tống Thị Trang</t>
  </si>
  <si>
    <t>Trần Thị Trang</t>
  </si>
  <si>
    <t>Phạm Quỳnh Trâm</t>
  </si>
  <si>
    <t>Đoàn Bá Khánh Trình</t>
  </si>
  <si>
    <t>Nguyễn Xuân Trường</t>
  </si>
  <si>
    <t>Nguyễn Trọng Tuấn</t>
  </si>
  <si>
    <t>Trần Quốc Tuấn</t>
  </si>
  <si>
    <t>Hoàng Mạnh Tùng</t>
  </si>
  <si>
    <t>Hoàng Thanh Tùng</t>
  </si>
  <si>
    <t>135NH3297</t>
  </si>
  <si>
    <t>A Vả(nh)</t>
  </si>
  <si>
    <t>Lường Thị Vinh</t>
  </si>
  <si>
    <t>57N1</t>
  </si>
  <si>
    <t>Tống Minh Tuấn Anh</t>
  </si>
  <si>
    <t>Phetsakhone Aulaphone</t>
  </si>
  <si>
    <t>Vũ Thị Thanh Bình</t>
  </si>
  <si>
    <t>145NH3552</t>
  </si>
  <si>
    <t>Hoàng Ngọc Chiến(nh)</t>
  </si>
  <si>
    <t>Ngô Thị Chuyên</t>
  </si>
  <si>
    <t>Nguyễn Đức Chương</t>
  </si>
  <si>
    <t>Ngô Văn Cường</t>
  </si>
  <si>
    <t>Đỗ Thành Dũng</t>
  </si>
  <si>
    <t>Nguyễn Đức Duy</t>
  </si>
  <si>
    <t>Hoàng Tùng Dương</t>
  </si>
  <si>
    <t>Trần Văn Đạt</t>
  </si>
  <si>
    <t>Chu Anh Đức</t>
  </si>
  <si>
    <t>Vũ Đức Giang</t>
  </si>
  <si>
    <t>Bùi Việt Hà</t>
  </si>
  <si>
    <t>Phạm Thành Hải</t>
  </si>
  <si>
    <t>Nguyễn Minh Hạnh</t>
  </si>
  <si>
    <t>Bùi Thanh Hằng</t>
  </si>
  <si>
    <t>Lê Thị Hằng</t>
  </si>
  <si>
    <t>Nguyễn Thị Thu Hằng</t>
  </si>
  <si>
    <t>Nguyễn Thúy Hằng</t>
  </si>
  <si>
    <t>Phan Thục Hiền</t>
  </si>
  <si>
    <t>Lưu Thị Hoa</t>
  </si>
  <si>
    <t>Trần Thị Thanh Hoa</t>
  </si>
  <si>
    <t>Nguyễn Đình Khánh Hòa</t>
  </si>
  <si>
    <t>Hà Huy Hoàn</t>
  </si>
  <si>
    <t>Lê Mạnh Hoàng</t>
  </si>
  <si>
    <t>Nguyễn Phúc Hoàng</t>
  </si>
  <si>
    <t>Quách Minh Hoàng</t>
  </si>
  <si>
    <t>Tống Huy Hoàng</t>
  </si>
  <si>
    <t>Nguyễn Yến Huệ</t>
  </si>
  <si>
    <t>Nguyễn Khánh Huyền</t>
  </si>
  <si>
    <t>Phạm Thị Huyền</t>
  </si>
  <si>
    <t>Mai Thị Lâm</t>
  </si>
  <si>
    <t>Trần Thị Nhật Lệ</t>
  </si>
  <si>
    <t>Bùi Viết Linh</t>
  </si>
  <si>
    <t>Nguyễn Lê Thùy Linh</t>
  </si>
  <si>
    <t>Phan Thị Linh</t>
  </si>
  <si>
    <t>Hoàng Việt Long</t>
  </si>
  <si>
    <t>Nguyễn  Lực</t>
  </si>
  <si>
    <t>Phạm Khánh Ly</t>
  </si>
  <si>
    <t>Đinh Ngọc Mai</t>
  </si>
  <si>
    <t>Trần Thị Mai</t>
  </si>
  <si>
    <t>Phạm Văn Mạnh</t>
  </si>
  <si>
    <t>Lkhagvachuluun Munkhbolor</t>
  </si>
  <si>
    <t>Vũ Thị Kim Ngân</t>
  </si>
  <si>
    <t>Tô Minh Nghĩa</t>
  </si>
  <si>
    <t>Nguyễn Thị Ánh Ngọc</t>
  </si>
  <si>
    <t>Bàn Trung Phong</t>
  </si>
  <si>
    <t>Trần Minh Phú</t>
  </si>
  <si>
    <t>Vũ Đức Phúc</t>
  </si>
  <si>
    <t>Đinh Thị Lệ Quyên</t>
  </si>
  <si>
    <t>Vũ Thị Sen</t>
  </si>
  <si>
    <t>Hoàng Văn Thanh</t>
  </si>
  <si>
    <t>Ngô Thị Thảo</t>
  </si>
  <si>
    <t>Đặng Văn Tiến</t>
  </si>
  <si>
    <t>Nông Thị Thu Trà</t>
  </si>
  <si>
    <t>Hoàng Huyền Trang</t>
  </si>
  <si>
    <t>Lê Xuân Trường</t>
  </si>
  <si>
    <t>Ngô Quang Trường</t>
  </si>
  <si>
    <t>Nguyễn Vinh Tùng</t>
  </si>
  <si>
    <t>Nguyễn Thị Uyên</t>
  </si>
  <si>
    <t>Nguyễn Thị Tâm Uyên</t>
  </si>
  <si>
    <t>Trần Quốc Việt</t>
  </si>
  <si>
    <t>Vũ Đức Việt</t>
  </si>
  <si>
    <t>Lương Tuấn Vũ</t>
  </si>
  <si>
    <t>1551021310</t>
  </si>
  <si>
    <t>Lê Minh An</t>
  </si>
  <si>
    <t>57N2</t>
  </si>
  <si>
    <t>1551021278</t>
  </si>
  <si>
    <t>Bùi Duy Anh</t>
  </si>
  <si>
    <t>1551021516</t>
  </si>
  <si>
    <t>Ngô Thị Lan Anh</t>
  </si>
  <si>
    <t>1551021420</t>
  </si>
  <si>
    <t>Phạm Lê Tuấn Anh</t>
  </si>
  <si>
    <t>1551021294</t>
  </si>
  <si>
    <t>Nguyễn Thị Ngọc Ánh</t>
  </si>
  <si>
    <t>1551021333</t>
  </si>
  <si>
    <t>Chu Mạnh Cường</t>
  </si>
  <si>
    <t>1551021400</t>
  </si>
  <si>
    <t>Trần Duy Cường</t>
  </si>
  <si>
    <t>1551021231</t>
  </si>
  <si>
    <t>Lê Thị Diệp</t>
  </si>
  <si>
    <t>1551021579</t>
  </si>
  <si>
    <t>Phạm Tiến Duật</t>
  </si>
  <si>
    <t>1551021571</t>
  </si>
  <si>
    <t>Hoàng Lê Dung</t>
  </si>
  <si>
    <t>1551021287</t>
  </si>
  <si>
    <t>Trần Thị Thu Dung</t>
  </si>
  <si>
    <t>1551021249</t>
  </si>
  <si>
    <t>Trần Thùy Dung</t>
  </si>
  <si>
    <t>1551021390</t>
  </si>
  <si>
    <t>Nguyễn Khương Duy</t>
  </si>
  <si>
    <t>1551021507</t>
  </si>
  <si>
    <t>Nguyễn Tiến Duy</t>
  </si>
  <si>
    <t>1551021652</t>
  </si>
  <si>
    <t>Nguyễn Tiến Đức</t>
  </si>
  <si>
    <t>1551021280</t>
  </si>
  <si>
    <t>Nguyễn Thị Hà</t>
  </si>
  <si>
    <t>145TB3549</t>
  </si>
  <si>
    <t>Vũ Thị Thu Hằng</t>
  </si>
  <si>
    <t>1551021480</t>
  </si>
  <si>
    <t>Phùng Thị Hân</t>
  </si>
  <si>
    <t>1551021223</t>
  </si>
  <si>
    <t>Vũ Đức Hiệp</t>
  </si>
  <si>
    <t>1551021615</t>
  </si>
  <si>
    <t>Hoàng Thị Minh Hiếu</t>
  </si>
  <si>
    <t>1551021244</t>
  </si>
  <si>
    <t>Đinh Thị Hoa</t>
  </si>
  <si>
    <t>1551021524</t>
  </si>
  <si>
    <t>Đoàn Huy Hoàng</t>
  </si>
  <si>
    <t>1551021361</t>
  </si>
  <si>
    <t>1551021372</t>
  </si>
  <si>
    <t>Phan Quốc Huy</t>
  </si>
  <si>
    <t>1551021325</t>
  </si>
  <si>
    <t>1551021256</t>
  </si>
  <si>
    <t>1551021345</t>
  </si>
  <si>
    <t>Trần Gia Hưng</t>
  </si>
  <si>
    <t>1551021261</t>
  </si>
  <si>
    <t>Đoàn Thị Hương</t>
  </si>
  <si>
    <t>1551021166</t>
  </si>
  <si>
    <t>Hoàng Thị Hường</t>
  </si>
  <si>
    <t>1551021384</t>
  </si>
  <si>
    <t>Nghiêm Phúc Hưởng</t>
  </si>
  <si>
    <t>1551021587</t>
  </si>
  <si>
    <t>Lê Trung Kiên</t>
  </si>
  <si>
    <t>1551021436</t>
  </si>
  <si>
    <t>Phan Huy Kiên</t>
  </si>
  <si>
    <t>1551021606</t>
  </si>
  <si>
    <t>Phạm Đình Lâm</t>
  </si>
  <si>
    <t>1551021164</t>
  </si>
  <si>
    <t>Trần Thị Thảo Liên</t>
  </si>
  <si>
    <t>1551021205</t>
  </si>
  <si>
    <t>Nguyễn Ngọc Linh</t>
  </si>
  <si>
    <t>1551021234</t>
  </si>
  <si>
    <t>Nguyễn Duy Long</t>
  </si>
  <si>
    <t>1551021531</t>
  </si>
  <si>
    <t>Phạm Thị Lương</t>
  </si>
  <si>
    <t>1551021148</t>
  </si>
  <si>
    <t>Nguyễn Thị Như Ngọc</t>
  </si>
  <si>
    <t>1551021624</t>
  </si>
  <si>
    <t>Lê Huy Phúc</t>
  </si>
  <si>
    <t>1551021518</t>
  </si>
  <si>
    <t>Phạm Minh Quang</t>
  </si>
  <si>
    <t>1551021656</t>
  </si>
  <si>
    <t>Đàm Hồng Quân</t>
  </si>
  <si>
    <t>1551021201</t>
  </si>
  <si>
    <t>Phạm Phú Quý</t>
  </si>
  <si>
    <t>1551021535</t>
  </si>
  <si>
    <t>Chu Minh Sơn</t>
  </si>
  <si>
    <t>1551021632</t>
  </si>
  <si>
    <t>1551021159</t>
  </si>
  <si>
    <t>Giàng A Tháng</t>
  </si>
  <si>
    <t>1551020513</t>
  </si>
  <si>
    <t>Lê Thị Thảo</t>
  </si>
  <si>
    <t>1551021622</t>
  </si>
  <si>
    <t>Nguyễn Hà Thắng</t>
  </si>
  <si>
    <t>1551021509</t>
  </si>
  <si>
    <t>Nguyễn Văn Thắng</t>
  </si>
  <si>
    <t>1551021169</t>
  </si>
  <si>
    <t>Trần Quyết Thắng</t>
  </si>
  <si>
    <t>1551021318</t>
  </si>
  <si>
    <t>Nguyễn Đình Thi</t>
  </si>
  <si>
    <t>1551021593</t>
  </si>
  <si>
    <t>Hàn Thị Thu Thuỷ</t>
  </si>
  <si>
    <t>1551022273</t>
  </si>
  <si>
    <t>Nguyễn Thị Thu Thủy</t>
  </si>
  <si>
    <t>1551021253</t>
  </si>
  <si>
    <t>Tô Thu Thủy</t>
  </si>
  <si>
    <t>1551021213</t>
  </si>
  <si>
    <t>Đào Thị Trang</t>
  </si>
  <si>
    <t>1551021464</t>
  </si>
  <si>
    <t>1551021620</t>
  </si>
  <si>
    <t>Đỗ Trần Trí</t>
  </si>
  <si>
    <t>1551021393</t>
  </si>
  <si>
    <t>Nguyễn Lâm Tùng</t>
  </si>
  <si>
    <t>1551021409</t>
  </si>
  <si>
    <t>Nguyễn Thị Tuyến</t>
  </si>
  <si>
    <t>1551021457</t>
  </si>
  <si>
    <t>Nguyễn Ánh Tuyết</t>
  </si>
  <si>
    <t>1551021450</t>
  </si>
  <si>
    <t>Lưu Thị Thu Uyên</t>
  </si>
  <si>
    <t>1551021517</t>
  </si>
  <si>
    <t>Đào Bá Việt</t>
  </si>
  <si>
    <t>1551021174</t>
  </si>
  <si>
    <t>Nguyễn Sỹ Vĩnh</t>
  </si>
  <si>
    <t>1551021494</t>
  </si>
  <si>
    <t>Lương Ngọc Vũ</t>
  </si>
  <si>
    <t>Nguyễn Đức Anh</t>
  </si>
  <si>
    <t>57N3</t>
  </si>
  <si>
    <t>Nguyễn Đức Bình</t>
  </si>
  <si>
    <t>Phùng Bảo Châu</t>
  </si>
  <si>
    <t>Trần Bảo Châu</t>
  </si>
  <si>
    <t>145NH3557</t>
  </si>
  <si>
    <t>Khoàng Thị Chiến(nh)</t>
  </si>
  <si>
    <t>Vương Gia Chính</t>
  </si>
  <si>
    <t>Đỗ Mạnh Cường</t>
  </si>
  <si>
    <t>Kim Thị Dung</t>
  </si>
  <si>
    <t>Lưu Thị Dung</t>
  </si>
  <si>
    <t>Trần Thị Dung</t>
  </si>
  <si>
    <t>Đặng Quang Dũng</t>
  </si>
  <si>
    <t>Vũ Ngọc Duy</t>
  </si>
  <si>
    <t>Mạnh Thái Dương</t>
  </si>
  <si>
    <t>Lê Tất Đạt</t>
  </si>
  <si>
    <t>Lưu Văn Đạt</t>
  </si>
  <si>
    <t>Vũ Hoàng Đức</t>
  </si>
  <si>
    <t>Vương Ngọc Đức</t>
  </si>
  <si>
    <t>Trần Lê Ngọc Hà</t>
  </si>
  <si>
    <t>Nguyễn Thu Hiền</t>
  </si>
  <si>
    <t>Trần Thị Hòa</t>
  </si>
  <si>
    <t>Thẩm Bá Hoàng</t>
  </si>
  <si>
    <t>Vũ Thế Hùng</t>
  </si>
  <si>
    <t>Phan Thị Huyền</t>
  </si>
  <si>
    <t>Lê Lan Hương</t>
  </si>
  <si>
    <t>Phùng Thị Thu Hương</t>
  </si>
  <si>
    <t>Vũ Đức Khôi</t>
  </si>
  <si>
    <t>Bùi Hữu Kiên</t>
  </si>
  <si>
    <t>Đặng Thị Gia Linh</t>
  </si>
  <si>
    <t>Hoàng Duy Linh</t>
  </si>
  <si>
    <t>135NH3282</t>
  </si>
  <si>
    <t>Sỳ Cà Ly(nh)</t>
  </si>
  <si>
    <t>Nguyễn Sỹ Công Minh</t>
  </si>
  <si>
    <t>Nguyễn Công Phong</t>
  </si>
  <si>
    <t>Lê Nho Quyền</t>
  </si>
  <si>
    <t>Đinh Chí Thành</t>
  </si>
  <si>
    <t>Lê Thị Minh Thảo</t>
  </si>
  <si>
    <t>Dương Hữu Thắng</t>
  </si>
  <si>
    <t>Trần Đình Thi</t>
  </si>
  <si>
    <t>Nguyễn Đức Minh Thiên</t>
  </si>
  <si>
    <t>Phạm Thị Thu</t>
  </si>
  <si>
    <t>Đoàn Thị Thu Thủy</t>
  </si>
  <si>
    <t>Nguyễn Thị Hương Thủy</t>
  </si>
  <si>
    <t>Nguyễn Thu Thủy</t>
  </si>
  <si>
    <t>Phạm Thị Thủy</t>
  </si>
  <si>
    <t>Đào Minh Thư</t>
  </si>
  <si>
    <t>Nguyễn Thị Thương</t>
  </si>
  <si>
    <t>Lưu Thị Trang</t>
  </si>
  <si>
    <t>Vũ Thị Thu Trang</t>
  </si>
  <si>
    <t>Nguyễn Ngọc Tráng</t>
  </si>
  <si>
    <t>Lang Đình Trường</t>
  </si>
  <si>
    <t>Bùi Mạnh Tuấn</t>
  </si>
  <si>
    <t>Nguyễn Quân Tùng</t>
  </si>
  <si>
    <t>Nguyễn Tiến Tùng</t>
  </si>
  <si>
    <t>Võ Thị Khánh Tuyết</t>
  </si>
  <si>
    <t>Nguyễn Thị Cẩm Vân</t>
  </si>
  <si>
    <t>Hoàng Thị Yến</t>
  </si>
  <si>
    <t>Vũ Thị Hải Yến</t>
  </si>
  <si>
    <t>KHOA KỸ THUẬT TÀI NGUYÊN NƯỚC HỌC KỲ I NĂM HỌC 2015-2016</t>
  </si>
  <si>
    <t>Kết quả</t>
  </si>
  <si>
    <t>Loại</t>
  </si>
  <si>
    <t>Số SV</t>
  </si>
  <si>
    <t>Tỷ lệ %</t>
  </si>
  <si>
    <t>Xuất sắc</t>
  </si>
  <si>
    <t>Tốt</t>
  </si>
  <si>
    <t>Khá</t>
  </si>
  <si>
    <t>Trung bình Khá</t>
  </si>
  <si>
    <t>Trung bình</t>
  </si>
  <si>
    <t>Yếu</t>
  </si>
  <si>
    <t>Kém</t>
  </si>
  <si>
    <t>KHOA KỸ THUẬT BIỂN HỌC KỲ I NĂM HỌC 2015-2016</t>
  </si>
  <si>
    <t>TT</t>
  </si>
  <si>
    <t>Mã SV</t>
  </si>
  <si>
    <t>Họ và tên</t>
  </si>
  <si>
    <t>Lớp</t>
  </si>
  <si>
    <t xml:space="preserve">Điểm rèn luyện </t>
  </si>
  <si>
    <t xml:space="preserve">Điểm rèn luyện quy đổi </t>
  </si>
  <si>
    <t>Xếp loại</t>
  </si>
  <si>
    <t>Ghi chú</t>
  </si>
  <si>
    <t>Nguyễn Quang Vinh</t>
  </si>
  <si>
    <t>Chưa có khóa lẻ</t>
  </si>
  <si>
    <t>1551130377</t>
  </si>
  <si>
    <t>Dương Quang Anh</t>
  </si>
  <si>
    <t>57GT1</t>
  </si>
  <si>
    <t>1551130400</t>
  </si>
  <si>
    <t>Đỗ Tuấn Anh</t>
  </si>
  <si>
    <t>1551130016</t>
  </si>
  <si>
    <t>Đỗ Việt Anh</t>
  </si>
  <si>
    <t>1551130271</t>
  </si>
  <si>
    <t>Ngô Đức Anh</t>
  </si>
  <si>
    <t>1551130176</t>
  </si>
  <si>
    <t>Nguyễn Ngọc Anh</t>
  </si>
  <si>
    <t>1551130485</t>
  </si>
  <si>
    <t>Tạ Hoàng Anh</t>
  </si>
  <si>
    <t>1551130060</t>
  </si>
  <si>
    <t>Nguyễn Thanh Bình</t>
  </si>
  <si>
    <t>1551130361</t>
  </si>
  <si>
    <t>Phan Bùi Ngọc Châu</t>
  </si>
  <si>
    <t>1551130026</t>
  </si>
  <si>
    <t>Phan Minh Chiến</t>
  </si>
  <si>
    <t>1551130381</t>
  </si>
  <si>
    <t>Trần Văn Chuân</t>
  </si>
  <si>
    <t>1551130226</t>
  </si>
  <si>
    <t>Lê Chí Công</t>
  </si>
  <si>
    <t>1551130433</t>
  </si>
  <si>
    <t>Lê Trọng Cường</t>
  </si>
  <si>
    <t>1551130419</t>
  </si>
  <si>
    <t>Hà Thị Dinh</t>
  </si>
  <si>
    <t>1551130465</t>
  </si>
  <si>
    <t>Bùi Trí Dũng</t>
  </si>
  <si>
    <t>1551130173</t>
  </si>
  <si>
    <t>Đỗ Tấn Dũng</t>
  </si>
  <si>
    <t>1551130186</t>
  </si>
  <si>
    <t>Bùi Trọng Đạt</t>
  </si>
  <si>
    <t>1551130340</t>
  </si>
  <si>
    <t>Mai Tiến Đạt</t>
  </si>
  <si>
    <t>1551130151</t>
  </si>
  <si>
    <t>Trương Thành Đạt</t>
  </si>
  <si>
    <t>1551130450</t>
  </si>
  <si>
    <t>Vũ Thành Đạt</t>
  </si>
  <si>
    <t>1551130393</t>
  </si>
  <si>
    <t>Mai Xuân Điệp</t>
  </si>
  <si>
    <t>1551130234</t>
  </si>
  <si>
    <t>Đỗ Đức Giang</t>
  </si>
  <si>
    <t>1551130342</t>
  </si>
  <si>
    <t>Nguyễn Văn Hải</t>
  </si>
  <si>
    <t>1551130237</t>
  </si>
  <si>
    <t>Nguyễn Xuân Hào</t>
  </si>
  <si>
    <t>1551130142</t>
  </si>
  <si>
    <t>Lưu Thu Hiền</t>
  </si>
  <si>
    <t>1551130005</t>
  </si>
  <si>
    <t>Đinh Gia Hiếu</t>
  </si>
  <si>
    <t>1551130232</t>
  </si>
  <si>
    <t>Nguyễn Minh Hiếu</t>
  </si>
  <si>
    <t>1551130196</t>
  </si>
  <si>
    <t>Tạ Đức Hoàng</t>
  </si>
  <si>
    <t>1551130391</t>
  </si>
  <si>
    <t>Phùng Xuân Hừ</t>
  </si>
  <si>
    <t>1551130501</t>
  </si>
  <si>
    <t>Nguyễn Duy Hưng</t>
  </si>
  <si>
    <t>1551130415</t>
  </si>
  <si>
    <t>Phạm Văn Hưng</t>
  </si>
  <si>
    <t>1551130216</t>
  </si>
  <si>
    <t>Trịnh Thị Thu Hương</t>
  </si>
  <si>
    <t>1551130156</t>
  </si>
  <si>
    <t>Nguyễn Văn Hữu</t>
  </si>
  <si>
    <t>1551130129</t>
  </si>
  <si>
    <t>Phan Nhật Khải</t>
  </si>
  <si>
    <t>1551130313</t>
  </si>
  <si>
    <t>Trịnh Ngọc Khánh</t>
  </si>
  <si>
    <t>1551130219</t>
  </si>
  <si>
    <t>Cao Minh Lâm</t>
  </si>
  <si>
    <t>1551130088</t>
  </si>
  <si>
    <t>Đỗ Xuân Lâm</t>
  </si>
  <si>
    <t>1551130033</t>
  </si>
  <si>
    <t>Nguyễn Hải Long</t>
  </si>
  <si>
    <t>1551130344</t>
  </si>
  <si>
    <t>Phạm Hữu Long</t>
  </si>
  <si>
    <t>1551130188</t>
  </si>
  <si>
    <t>Trần Văn Minh</t>
  </si>
  <si>
    <t>1551130035</t>
  </si>
  <si>
    <t>Đỗ Phương Nam</t>
  </si>
  <si>
    <t>1551130242</t>
  </si>
  <si>
    <t>Nguyễn Phương Nam</t>
  </si>
  <si>
    <t>1451130217</t>
  </si>
  <si>
    <t>Phan Văn Nam</t>
  </si>
  <si>
    <t>1551130039</t>
  </si>
  <si>
    <t>Nguyễn Trọng Nghĩa</t>
  </si>
  <si>
    <t>1551130098</t>
  </si>
  <si>
    <t>Hà Duyên Ngọc</t>
  </si>
  <si>
    <t>1551130383</t>
  </si>
  <si>
    <t>Chu Văn Nhất</t>
  </si>
  <si>
    <t>1551130111</t>
  </si>
  <si>
    <t>Đoàn Minh Phát</t>
  </si>
  <si>
    <t>1551130293</t>
  </si>
  <si>
    <t>Nguyễn Tuấn Quang</t>
  </si>
  <si>
    <t>1551130375</t>
  </si>
  <si>
    <t>Phạm Văn Quang</t>
  </si>
  <si>
    <t>1551130487</t>
  </si>
  <si>
    <t>Lê Trung Quyền</t>
  </si>
  <si>
    <t>1551130175</t>
  </si>
  <si>
    <t>Cồ Văn Sơn</t>
  </si>
  <si>
    <t>1551130190</t>
  </si>
  <si>
    <t>Trịnh Công Sơn</t>
  </si>
  <si>
    <t>1551130492</t>
  </si>
  <si>
    <t>Nguyễn Thế Tài</t>
  </si>
  <si>
    <t>1551130231</t>
  </si>
  <si>
    <t>Trịnh Văn Tài</t>
  </si>
  <si>
    <t>1551130122</t>
  </si>
  <si>
    <t>Tạ Hữu Thái</t>
  </si>
  <si>
    <t>1551130453</t>
  </si>
  <si>
    <t>Trần Đình Thiện</t>
  </si>
  <si>
    <t>1551130070</t>
  </si>
  <si>
    <t>Khổng Văn Thịnh</t>
  </si>
  <si>
    <t>1551130306</t>
  </si>
  <si>
    <t>Doãn Đình Thọ</t>
  </si>
  <si>
    <t>1551130366</t>
  </si>
  <si>
    <t>Hoàng Minh Thuận</t>
  </si>
  <si>
    <t>1551130052</t>
  </si>
  <si>
    <t>Phạm Tiến Thuận</t>
  </si>
  <si>
    <t>1551130460</t>
  </si>
  <si>
    <t>Nguyễn Quang Tiến</t>
  </si>
  <si>
    <t>1551130121</t>
  </si>
  <si>
    <t>Lê Thanh Trinh</t>
  </si>
  <si>
    <t>1551130265</t>
  </si>
  <si>
    <t>Phùng Bá Trung</t>
  </si>
  <si>
    <t>1551130302</t>
  </si>
  <si>
    <t>Ngô Đăng Trường</t>
  </si>
  <si>
    <t>1551130210</t>
  </si>
  <si>
    <t>Nguyễn Văn Trưởng</t>
  </si>
  <si>
    <t>1552020196</t>
  </si>
  <si>
    <t>Bùi Minh Tuấn</t>
  </si>
  <si>
    <t>1551130107</t>
  </si>
  <si>
    <t>Phạm Anh Tuấn</t>
  </si>
  <si>
    <t>1551130508</t>
  </si>
  <si>
    <t>Trần Thanh Tùng</t>
  </si>
  <si>
    <t>1551130471</t>
  </si>
  <si>
    <t>Trần Văn Tùng</t>
  </si>
  <si>
    <t>1551130081</t>
  </si>
  <si>
    <t>Từ Quang Việt</t>
  </si>
  <si>
    <t>1551130498</t>
  </si>
  <si>
    <t>Vũ Văn An</t>
  </si>
  <si>
    <t>57GT2</t>
  </si>
  <si>
    <t>1551130438</t>
  </si>
  <si>
    <t>Phạm Việt Anh</t>
  </si>
  <si>
    <t>1551130500</t>
  </si>
  <si>
    <t>Đỗ Văn Bách</t>
  </si>
  <si>
    <t>1551130243</t>
  </si>
  <si>
    <t>Đinh Hữu Bảo</t>
  </si>
  <si>
    <t>1551130083</t>
  </si>
  <si>
    <t>Cao Quốc Chinh</t>
  </si>
  <si>
    <t>1551130061</t>
  </si>
  <si>
    <t>Bùi Việt Chung</t>
  </si>
  <si>
    <t>145TB3541</t>
  </si>
  <si>
    <t>Hồ Việt Cường</t>
  </si>
  <si>
    <t>1551130422</t>
  </si>
  <si>
    <t>Nguyễn Văn Cường</t>
  </si>
  <si>
    <t>1551132216</t>
  </si>
  <si>
    <t>Đinh Ngọc Dũng</t>
  </si>
  <si>
    <t>1551130230</t>
  </si>
  <si>
    <t>Vũ Trung Dũng</t>
  </si>
  <si>
    <t>1551130252</t>
  </si>
  <si>
    <t>Mai Thanh Duy</t>
  </si>
  <si>
    <t>1551130168</t>
  </si>
  <si>
    <t>Nguyễn Tùng Dương</t>
  </si>
  <si>
    <t>1551130338</t>
  </si>
  <si>
    <t>Nguyễn Văn Đa</t>
  </si>
  <si>
    <t>1551130034</t>
  </si>
  <si>
    <t>Lê Quang Đài</t>
  </si>
  <si>
    <t>1551130027</t>
  </si>
  <si>
    <t>Đỗ Công Đại</t>
  </si>
  <si>
    <t>1551130439</t>
  </si>
  <si>
    <t>Đoàn Minh Đạt</t>
  </si>
  <si>
    <t>1551130090</t>
  </si>
  <si>
    <t>Mai Thành Đạt</t>
  </si>
  <si>
    <t>1551130247</t>
  </si>
  <si>
    <t>Trần Văn Đồng</t>
  </si>
  <si>
    <t>1551130007</t>
  </si>
  <si>
    <t>Lê Quang Đức</t>
  </si>
  <si>
    <t>1551130370</t>
  </si>
  <si>
    <t>Lê Trọng Đức</t>
  </si>
  <si>
    <t>1551130282</t>
  </si>
  <si>
    <t>Nguyễn Quang Hải</t>
  </si>
  <si>
    <t>1551130128</t>
  </si>
  <si>
    <t>Nguyễn Hồng Hạnh</t>
  </si>
  <si>
    <t>1551130261</t>
  </si>
  <si>
    <t>Trần Mạnh Hào</t>
  </si>
  <si>
    <t>1551130233</t>
  </si>
  <si>
    <t>Bùi Hoàng Hiệp</t>
  </si>
  <si>
    <t>1551130457</t>
  </si>
  <si>
    <t>Nguyễn Tiến Hiếu</t>
  </si>
  <si>
    <t>1551130096</t>
  </si>
  <si>
    <t>Nguyễn Phi Hùng</t>
  </si>
  <si>
    <t>1551130200</t>
  </si>
  <si>
    <t>Trần Quang Huy</t>
  </si>
  <si>
    <t>1551130057</t>
  </si>
  <si>
    <t>Đoàn Mạnh Hưng</t>
  </si>
  <si>
    <t>1551132682</t>
  </si>
  <si>
    <t>1551151162</t>
  </si>
  <si>
    <t>Lê Đức Anh</t>
  </si>
  <si>
    <t>57 TĐ-BĐ</t>
  </si>
  <si>
    <t>1551151379</t>
  </si>
  <si>
    <t>Trần Thị Hải Anh</t>
  </si>
  <si>
    <t>Nguyễn Quang Anh</t>
  </si>
  <si>
    <t>1552010084</t>
  </si>
  <si>
    <t>1551151406</t>
  </si>
  <si>
    <t>Nguyễn Văn Chung</t>
  </si>
  <si>
    <t>1551151589</t>
  </si>
  <si>
    <t>Trần Xuân Chung</t>
  </si>
  <si>
    <t>1551151385</t>
  </si>
  <si>
    <t>Nguyễn Đức Công</t>
  </si>
  <si>
    <t>1551151526</t>
  </si>
  <si>
    <t>1551151463</t>
  </si>
  <si>
    <t>Phạm Tuấn Đạt</t>
  </si>
  <si>
    <t>1551151394</t>
  </si>
  <si>
    <t>Nguyễn Xuân Đông</t>
  </si>
  <si>
    <t>1551151564</t>
  </si>
  <si>
    <t>Phạm Văn Đồng</t>
  </si>
  <si>
    <t>1551151454</t>
  </si>
  <si>
    <t>Cù Xuân Gia</t>
  </si>
  <si>
    <t>1551151352</t>
  </si>
  <si>
    <t>Phan Xuân Hải</t>
  </si>
  <si>
    <t>1551151309</t>
  </si>
  <si>
    <t>1551151336</t>
  </si>
  <si>
    <t>Trương Thị Hậu</t>
  </si>
  <si>
    <t>1551151301</t>
  </si>
  <si>
    <t>Nguyễn Văn Hiển</t>
  </si>
  <si>
    <t>1551151631</t>
  </si>
  <si>
    <t>Nguyễn Xuân Hiển</t>
  </si>
  <si>
    <t>1551151371</t>
  </si>
  <si>
    <t>Triệu Thế Hiển</t>
  </si>
  <si>
    <t>1551151338</t>
  </si>
  <si>
    <t>Bùi Minh Hiếu</t>
  </si>
  <si>
    <t>1551151432</t>
  </si>
  <si>
    <t>Lê Trần Quang Hưng</t>
  </si>
  <si>
    <t>1551151680</t>
  </si>
  <si>
    <t>Bùi Thanh Hương</t>
  </si>
  <si>
    <t>1551151413</t>
  </si>
  <si>
    <t>Phạm Quang Khải</t>
  </si>
  <si>
    <t>1551151658</t>
  </si>
  <si>
    <t>Vũ Hồng Khanh</t>
  </si>
  <si>
    <t>1551151311</t>
  </si>
  <si>
    <t>Kiều Quốc Khánh</t>
  </si>
  <si>
    <t>1551151596</t>
  </si>
  <si>
    <t>Đặng Văn Lịch</t>
  </si>
  <si>
    <t>1551151405</t>
  </si>
  <si>
    <t>1551151285</t>
  </si>
  <si>
    <t>Tô Bá Nhật</t>
  </si>
  <si>
    <t>1551151633</t>
  </si>
  <si>
    <t>Đỗ Văn Ninh</t>
  </si>
  <si>
    <t>1551152787</t>
  </si>
  <si>
    <t>Đặng Thị Kim Oanh</t>
  </si>
  <si>
    <t>1551151498</t>
  </si>
  <si>
    <t>Nguyễn Hà Phong</t>
  </si>
  <si>
    <t>1551151477</t>
  </si>
  <si>
    <t>Nguyễn Tiến Phong</t>
  </si>
  <si>
    <t>1551151502</t>
  </si>
  <si>
    <t>Nguyễn Hồng Quang</t>
  </si>
  <si>
    <t>1551151250</t>
  </si>
  <si>
    <t>Nguyễn Tiến Quốc</t>
  </si>
  <si>
    <t>1551151190</t>
  </si>
  <si>
    <t>Bùi Nam Sơn</t>
  </si>
  <si>
    <t>1551151298</t>
  </si>
  <si>
    <t>Lê Viết Tâm</t>
  </si>
  <si>
    <t>1551151431</t>
  </si>
  <si>
    <t>Nguyễn Anh Thái</t>
  </si>
  <si>
    <t>1551151316</t>
  </si>
  <si>
    <t>1551152796</t>
  </si>
  <si>
    <t>Bùi Nguyên Thắng</t>
  </si>
  <si>
    <t>1551151239</t>
  </si>
  <si>
    <t>Nguyễn Khắc Thông</t>
  </si>
  <si>
    <t>1551151284</t>
  </si>
  <si>
    <t>Trịnh Xuân Thuần</t>
  </si>
  <si>
    <t>1551151358</t>
  </si>
  <si>
    <t>Hoàng Văn Toản</t>
  </si>
  <si>
    <t>1551151236</t>
  </si>
  <si>
    <t>Nguyễn Trọng Trí</t>
  </si>
  <si>
    <t>1551151642</t>
  </si>
  <si>
    <t>Lưu Danh Trinh</t>
  </si>
  <si>
    <t>1551151222</t>
  </si>
  <si>
    <t>Nguyễn Việt Trung</t>
  </si>
  <si>
    <t>1551151508</t>
  </si>
  <si>
    <t>Lưu Ngọc Tùng</t>
  </si>
  <si>
    <t>1551151243</t>
  </si>
  <si>
    <t>Trần Đình Văn</t>
  </si>
  <si>
    <t>1551151582</t>
  </si>
  <si>
    <t>Phạm Tuấn Vũ</t>
  </si>
  <si>
    <t>Nguyễn Văn Huynh</t>
  </si>
  <si>
    <t>1551110468</t>
  </si>
  <si>
    <t>Lý Đăng Khoa</t>
  </si>
  <si>
    <t>1551110213</t>
  </si>
  <si>
    <t>Nguyễn Thị Khuyên</t>
  </si>
  <si>
    <t>1551110519</t>
  </si>
  <si>
    <t>Trần Văn Lập</t>
  </si>
  <si>
    <t>1551110193</t>
  </si>
  <si>
    <t>Nguyễn Quang Linh</t>
  </si>
  <si>
    <t>1551110294</t>
  </si>
  <si>
    <t>Trần Thị Như Ly</t>
  </si>
  <si>
    <t>1551110358</t>
  </si>
  <si>
    <t>Hoàng Tiến Mạnh</t>
  </si>
  <si>
    <t>1551110277</t>
  </si>
  <si>
    <t>Hoàng Anh Minh</t>
  </si>
  <si>
    <t>1551110479</t>
  </si>
  <si>
    <t>Nguyễn Thị Minh</t>
  </si>
  <si>
    <t>1551112281</t>
  </si>
  <si>
    <t>Giang Hoàng Nam</t>
  </si>
  <si>
    <t>1551110170</t>
  </si>
  <si>
    <t>Lê Thúc Nam</t>
  </si>
  <si>
    <t>1551110125</t>
  </si>
  <si>
    <t>Đặng Văn Nghĩa</t>
  </si>
  <si>
    <t>1551110473</t>
  </si>
  <si>
    <t>Đỗ Hải Nguyên</t>
  </si>
  <si>
    <t>1551110481</t>
  </si>
  <si>
    <t>Đinh Thị Ánh Nguyệt</t>
  </si>
  <si>
    <t>1551110160</t>
  </si>
  <si>
    <t>Đinh Thị Hồng Nhung</t>
  </si>
  <si>
    <t>1551110203</t>
  </si>
  <si>
    <t>Phạm Tân Phong</t>
  </si>
  <si>
    <t>1551110458</t>
  </si>
  <si>
    <t>Phạm Thành Phú</t>
  </si>
  <si>
    <t>1551110425</t>
  </si>
  <si>
    <t>Nguyễn Huy Phương</t>
  </si>
  <si>
    <t>1551110227</t>
  </si>
  <si>
    <t>Bùi Công Sơn</t>
  </si>
  <si>
    <t>1551110281</t>
  </si>
  <si>
    <t>Lê Hồng Sơn</t>
  </si>
  <si>
    <t>1551110197</t>
  </si>
  <si>
    <t>Bùi Tuấn Tài</t>
  </si>
  <si>
    <t>1551110476</t>
  </si>
  <si>
    <t>Nguyễn Thanh Tân</t>
  </si>
  <si>
    <t>1551110117</t>
  </si>
  <si>
    <t>Trịnh Hồng Thái</t>
  </si>
  <si>
    <t>1551112280</t>
  </si>
  <si>
    <t>Nguyễn Tuấn Thành</t>
  </si>
  <si>
    <t>1551110187</t>
  </si>
  <si>
    <t>Nguyễn Văn Thành</t>
  </si>
  <si>
    <t>1551111099</t>
  </si>
  <si>
    <t>Bùi Quang Thắng</t>
  </si>
  <si>
    <t>1551110493</t>
  </si>
  <si>
    <t>Đỗ Anh Thắng</t>
  </si>
  <si>
    <t>1551110014</t>
  </si>
  <si>
    <t>Doãn Lê Đức Thiện</t>
  </si>
  <si>
    <t>1551110138</t>
  </si>
  <si>
    <t>1551110495</t>
  </si>
  <si>
    <t>1551110097</t>
  </si>
  <si>
    <t>Vũ Mạnh Toàn</t>
  </si>
  <si>
    <t>1551110795</t>
  </si>
  <si>
    <t>Nguyễn Bá Toản</t>
  </si>
  <si>
    <t>1551110154</t>
  </si>
  <si>
    <t>Lê Hiền Toán</t>
  </si>
  <si>
    <t>1551110050</t>
  </si>
  <si>
    <t>Phạm Anh Tú</t>
  </si>
  <si>
    <t>1551110483</t>
  </si>
  <si>
    <t>Đào Mạnh Tuấn</t>
  </si>
  <si>
    <t>1551110287</t>
  </si>
  <si>
    <t>Nguyễn Công Tuấn</t>
  </si>
  <si>
    <t>1551110220</t>
  </si>
  <si>
    <t>Đỗ Văn Tùng</t>
  </si>
  <si>
    <t>1551110326</t>
  </si>
  <si>
    <t>Hồ Quang Vinh</t>
  </si>
  <si>
    <t>1551010885</t>
  </si>
  <si>
    <t>Đinh Cường Anh</t>
  </si>
  <si>
    <t>57C1</t>
  </si>
  <si>
    <t>1551010004</t>
  </si>
  <si>
    <t>Mai Việt Anh</t>
  </si>
  <si>
    <t>1551010528</t>
  </si>
  <si>
    <t>Phạm Phương Anh</t>
  </si>
  <si>
    <t>1551010807</t>
  </si>
  <si>
    <t>Vi Văn Bền</t>
  </si>
  <si>
    <t>1551010570</t>
  </si>
  <si>
    <t>Nguyễn Văn Cảnh</t>
  </si>
  <si>
    <t>1551010648</t>
  </si>
  <si>
    <t>Vũ Thị Huệ Chi</t>
  </si>
  <si>
    <t>1551010001</t>
  </si>
  <si>
    <t>Ngô Mạnh Cường</t>
  </si>
  <si>
    <t>1551010866</t>
  </si>
  <si>
    <t>Bùi Đăng Doanh</t>
  </si>
  <si>
    <t>1551010463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</si>
</sst>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b/>
      <sz val="12"/>
      <name val="Times New Roman"/>
      <family val="1"/>
    </font>
    <font>
      <sz val="10"/>
      <name val="Helv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4"/>
      <name val=".VnTime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u val="single"/>
      <sz val="11"/>
      <color indexed="12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6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8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8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4" fontId="12" fillId="0" borderId="10" xfId="0" applyNumberFormat="1" applyFont="1" applyFill="1" applyBorder="1" applyAlignment="1" applyProtection="1">
      <alignment horizontal="center"/>
      <protection/>
    </xf>
    <xf numFmtId="4" fontId="12" fillId="0" borderId="0" xfId="0" applyNumberFormat="1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7" fillId="33" borderId="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14" fillId="0" borderId="0" xfId="77" applyNumberFormat="1" applyFont="1" applyFill="1" applyBorder="1" applyAlignment="1" applyProtection="1">
      <alignment horizontal="center"/>
      <protection/>
    </xf>
    <xf numFmtId="0" fontId="14" fillId="0" borderId="0" xfId="79" applyNumberFormat="1" applyFont="1" applyFill="1" applyBorder="1" applyAlignment="1" applyProtection="1">
      <alignment horizontal="left"/>
      <protection/>
    </xf>
    <xf numFmtId="0" fontId="14" fillId="0" borderId="0" xfId="79" applyNumberFormat="1" applyFont="1" applyFill="1" applyBorder="1" applyAlignment="1" applyProtection="1">
      <alignment horizontal="center"/>
      <protection/>
    </xf>
    <xf numFmtId="2" fontId="7" fillId="0" borderId="0" xfId="80" applyNumberFormat="1" applyFont="1" applyBorder="1" applyAlignment="1" applyProtection="1">
      <alignment horizontal="center" vertical="top" wrapText="1"/>
      <protection locked="0"/>
    </xf>
    <xf numFmtId="0" fontId="8" fillId="0" borderId="0" xfId="84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 quotePrefix="1">
      <alignment horizontal="center" vertical="center" wrapText="1"/>
      <protection locked="0"/>
    </xf>
    <xf numFmtId="0" fontId="12" fillId="0" borderId="0" xfId="0" applyFont="1" applyAlignment="1">
      <alignment/>
    </xf>
    <xf numFmtId="0" fontId="7" fillId="0" borderId="0" xfId="62" applyFont="1" applyBorder="1" applyAlignment="1" applyProtection="1">
      <alignment horizontal="center" vertical="top" wrapText="1"/>
      <protection locked="0"/>
    </xf>
    <xf numFmtId="0" fontId="18" fillId="0" borderId="0" xfId="0" applyFont="1" applyAlignment="1">
      <alignment horizontal="center"/>
    </xf>
    <xf numFmtId="0" fontId="18" fillId="0" borderId="10" xfId="8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>
      <alignment horizontal="left"/>
    </xf>
    <xf numFmtId="2" fontId="7" fillId="0" borderId="10" xfId="62" applyNumberFormat="1" applyFont="1" applyBorder="1" applyAlignment="1">
      <alignment horizont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14" fillId="0" borderId="10" xfId="73" applyNumberFormat="1" applyFont="1" applyFill="1" applyBorder="1" applyAlignment="1" applyProtection="1">
      <alignment vertical="center"/>
      <protection/>
    </xf>
    <xf numFmtId="0" fontId="7" fillId="0" borderId="10" xfId="0" applyFont="1" applyBorder="1" applyAlignment="1" applyProtection="1" quotePrefix="1">
      <alignment horizontal="center" vertical="center" wrapText="1"/>
      <protection locked="0"/>
    </xf>
    <xf numFmtId="0" fontId="14" fillId="0" borderId="10" xfId="73" applyNumberFormat="1" applyFont="1" applyFill="1" applyBorder="1" applyAlignment="1" applyProtection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11" fillId="0" borderId="10" xfId="8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10" xfId="80" applyFont="1" applyFill="1" applyBorder="1" applyAlignment="1" applyProtection="1">
      <alignment horizontal="center" vertical="center" wrapText="1"/>
      <protection locked="0"/>
    </xf>
    <xf numFmtId="0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8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/>
    </xf>
    <xf numFmtId="0" fontId="14" fillId="0" borderId="14" xfId="0" applyNumberFormat="1" applyFont="1" applyFill="1" applyBorder="1" applyAlignment="1" applyProtection="1">
      <alignment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4" fillId="0" borderId="10" xfId="71" applyNumberFormat="1" applyFont="1" applyFill="1" applyBorder="1" applyAlignment="1" applyProtection="1">
      <alignment/>
      <protection/>
    </xf>
    <xf numFmtId="0" fontId="14" fillId="0" borderId="10" xfId="71" applyNumberFormat="1" applyFont="1" applyFill="1" applyBorder="1" applyAlignment="1" applyProtection="1">
      <alignment horizontal="center"/>
      <protection/>
    </xf>
    <xf numFmtId="0" fontId="14" fillId="0" borderId="13" xfId="0" applyNumberFormat="1" applyFont="1" applyFill="1" applyBorder="1" applyAlignment="1" applyProtection="1">
      <alignment vertical="center" wrapText="1"/>
      <protection locked="0"/>
    </xf>
    <xf numFmtId="0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NumberFormat="1" applyFont="1" applyFill="1" applyBorder="1" applyAlignment="1" applyProtection="1">
      <alignment vertical="center" wrapText="1"/>
      <protection locked="0"/>
    </xf>
    <xf numFmtId="0" fontId="14" fillId="33" borderId="13" xfId="0" applyNumberFormat="1" applyFont="1" applyFill="1" applyBorder="1" applyAlignment="1" applyProtection="1">
      <alignment vertical="center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2" xfId="62"/>
    <cellStyle name="Normal 2 10" xfId="63"/>
    <cellStyle name="Normal 2 11" xfId="64"/>
    <cellStyle name="Normal 2 12" xfId="65"/>
    <cellStyle name="Normal 2 2" xfId="66"/>
    <cellStyle name="Normal 2 3" xfId="67"/>
    <cellStyle name="Normal 2 6" xfId="68"/>
    <cellStyle name="Normal 2 8" xfId="69"/>
    <cellStyle name="Normal 2 9" xfId="70"/>
    <cellStyle name="Normal 2_tong hop ren luyen ki2+canam20142015 cac lop khoaV" xfId="71"/>
    <cellStyle name="Normal 3" xfId="72"/>
    <cellStyle name="Normal 4" xfId="73"/>
    <cellStyle name="Normal 5" xfId="74"/>
    <cellStyle name="Normal 5 2" xfId="75"/>
    <cellStyle name="Normal 6" xfId="76"/>
    <cellStyle name="Normal 7" xfId="77"/>
    <cellStyle name="Normal 7 2" xfId="78"/>
    <cellStyle name="Normal 8" xfId="79"/>
    <cellStyle name="Normal_Sheet1" xfId="80"/>
    <cellStyle name="Note" xfId="81"/>
    <cellStyle name="Output" xfId="82"/>
    <cellStyle name="Percent" xfId="83"/>
    <cellStyle name="Style 1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121</xdr:row>
      <xdr:rowOff>0</xdr:rowOff>
    </xdr:from>
    <xdr:ext cx="180975" cy="257175"/>
    <xdr:sp fLocksText="0">
      <xdr:nvSpPr>
        <xdr:cNvPr id="1" name="TextBox 3"/>
        <xdr:cNvSpPr txBox="1">
          <a:spLocks noChangeArrowheads="1"/>
        </xdr:cNvSpPr>
      </xdr:nvSpPr>
      <xdr:spPr>
        <a:xfrm>
          <a:off x="1076325" y="180784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1495425</xdr:colOff>
      <xdr:row>121</xdr:row>
      <xdr:rowOff>0</xdr:rowOff>
    </xdr:from>
    <xdr:ext cx="180975" cy="257175"/>
    <xdr:sp fLocksText="0">
      <xdr:nvSpPr>
        <xdr:cNvPr id="2" name="TextBox 1"/>
        <xdr:cNvSpPr txBox="1">
          <a:spLocks noChangeArrowheads="1"/>
        </xdr:cNvSpPr>
      </xdr:nvSpPr>
      <xdr:spPr>
        <a:xfrm>
          <a:off x="2571750" y="180784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272;RL_K1_15-16\K57\57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xz"/>
      <sheetName val="Sheet1"/>
      <sheetName val="Sheet2"/>
      <sheetName val="Sheet3"/>
    </sheetNames>
    <sheetDataSet>
      <sheetData sheetId="1">
        <row r="17">
          <cell r="B17" t="str">
            <v>1551021310</v>
          </cell>
          <cell r="C17" t="str">
            <v>Lê Minh An</v>
          </cell>
          <cell r="E17" t="str">
            <v>57N2</v>
          </cell>
          <cell r="F17">
            <v>50</v>
          </cell>
        </row>
        <row r="18">
          <cell r="B18" t="str">
            <v>1551021278</v>
          </cell>
          <cell r="C18" t="str">
            <v>Bùi Duy Anh</v>
          </cell>
          <cell r="E18" t="str">
            <v>57N2</v>
          </cell>
          <cell r="F18">
            <v>73</v>
          </cell>
        </row>
        <row r="19">
          <cell r="B19" t="str">
            <v>1551021516</v>
          </cell>
          <cell r="C19" t="str">
            <v>Ngô Thị Lan Anh</v>
          </cell>
          <cell r="E19" t="str">
            <v>57N2</v>
          </cell>
          <cell r="F19">
            <v>72</v>
          </cell>
        </row>
        <row r="20">
          <cell r="B20" t="str">
            <v>1551021420</v>
          </cell>
          <cell r="C20" t="str">
            <v>Phạm Lê Tuấn Anh</v>
          </cell>
          <cell r="E20" t="str">
            <v>57N2</v>
          </cell>
          <cell r="F20">
            <v>72</v>
          </cell>
        </row>
        <row r="21">
          <cell r="B21" t="str">
            <v>1551021294</v>
          </cell>
          <cell r="C21" t="str">
            <v>Nguyễn Thị Ngọc Ánh</v>
          </cell>
          <cell r="E21" t="str">
            <v>57N2</v>
          </cell>
          <cell r="F21">
            <v>76</v>
          </cell>
        </row>
        <row r="22">
          <cell r="B22" t="str">
            <v>1551021333</v>
          </cell>
          <cell r="C22" t="str">
            <v>Chu Mạnh Cường</v>
          </cell>
          <cell r="E22" t="str">
            <v>57N2</v>
          </cell>
          <cell r="F22">
            <v>71</v>
          </cell>
        </row>
        <row r="23">
          <cell r="B23" t="str">
            <v>1551021400</v>
          </cell>
          <cell r="C23" t="str">
            <v>Trần Duy Cường</v>
          </cell>
          <cell r="E23" t="str">
            <v>57N2</v>
          </cell>
          <cell r="F23">
            <v>83</v>
          </cell>
        </row>
        <row r="24">
          <cell r="B24" t="str">
            <v>1551021231</v>
          </cell>
          <cell r="C24" t="str">
            <v>Lê Thị Diệp</v>
          </cell>
          <cell r="E24" t="str">
            <v>57N2</v>
          </cell>
          <cell r="F24">
            <v>85</v>
          </cell>
        </row>
        <row r="25">
          <cell r="B25" t="str">
            <v>1551021579</v>
          </cell>
          <cell r="C25" t="str">
            <v>Phạm Tiến Duật</v>
          </cell>
          <cell r="E25" t="str">
            <v>57N2</v>
          </cell>
          <cell r="F25">
            <v>65</v>
          </cell>
        </row>
        <row r="26">
          <cell r="B26" t="str">
            <v>1551021571</v>
          </cell>
          <cell r="C26" t="str">
            <v>Hoàng Lê Dung</v>
          </cell>
          <cell r="E26" t="str">
            <v>57N2</v>
          </cell>
          <cell r="F26">
            <v>79</v>
          </cell>
        </row>
        <row r="27">
          <cell r="B27" t="str">
            <v>1551021287</v>
          </cell>
          <cell r="C27" t="str">
            <v>Trần Thị Thu Dung</v>
          </cell>
          <cell r="E27" t="str">
            <v>57N2</v>
          </cell>
          <cell r="F27">
            <v>81</v>
          </cell>
        </row>
        <row r="28">
          <cell r="B28" t="str">
            <v>1551021249</v>
          </cell>
          <cell r="C28" t="str">
            <v>Trần Thuỳ Dung</v>
          </cell>
          <cell r="E28" t="str">
            <v>57N2</v>
          </cell>
          <cell r="F28">
            <v>76</v>
          </cell>
        </row>
        <row r="29">
          <cell r="B29" t="str">
            <v>1551021390</v>
          </cell>
          <cell r="C29" t="str">
            <v>Nguyễn Khương Duy</v>
          </cell>
          <cell r="E29" t="str">
            <v>57N2</v>
          </cell>
          <cell r="F29">
            <v>74</v>
          </cell>
        </row>
        <row r="30">
          <cell r="B30" t="str">
            <v>1551021507</v>
          </cell>
          <cell r="C30" t="str">
            <v>Nguyễn Tiến Duy</v>
          </cell>
          <cell r="E30" t="str">
            <v>57N2</v>
          </cell>
          <cell r="F30">
            <v>65</v>
          </cell>
        </row>
        <row r="31">
          <cell r="B31" t="str">
            <v>1551021652</v>
          </cell>
          <cell r="C31" t="str">
            <v>Nguyễn Tiến Đức</v>
          </cell>
          <cell r="E31" t="str">
            <v>57N2</v>
          </cell>
          <cell r="F31">
            <v>60</v>
          </cell>
        </row>
        <row r="32">
          <cell r="B32" t="str">
            <v>1551021280</v>
          </cell>
          <cell r="C32" t="str">
            <v>Nguyễn Thị Hà</v>
          </cell>
          <cell r="E32" t="str">
            <v>57N2</v>
          </cell>
          <cell r="F32">
            <v>70</v>
          </cell>
        </row>
        <row r="33">
          <cell r="B33" t="str">
            <v>145TB3549</v>
          </cell>
          <cell r="C33" t="str">
            <v>Vũ Thị Thu Hằng</v>
          </cell>
          <cell r="E33" t="str">
            <v>57N2</v>
          </cell>
          <cell r="F33">
            <v>64</v>
          </cell>
        </row>
        <row r="34">
          <cell r="B34" t="str">
            <v>1551021480</v>
          </cell>
          <cell r="C34" t="str">
            <v>Phùng Thị Hân</v>
          </cell>
          <cell r="E34" t="str">
            <v>57N2</v>
          </cell>
          <cell r="F34">
            <v>64</v>
          </cell>
        </row>
        <row r="35">
          <cell r="B35" t="str">
            <v>1551021223</v>
          </cell>
          <cell r="C35" t="str">
            <v>Vũ Đức Hiệp</v>
          </cell>
          <cell r="E35" t="str">
            <v>57N2</v>
          </cell>
          <cell r="F35">
            <v>65</v>
          </cell>
        </row>
        <row r="36">
          <cell r="B36" t="str">
            <v>1551021615</v>
          </cell>
          <cell r="C36" t="str">
            <v>Hoàng Thị Minh Hiếu</v>
          </cell>
          <cell r="E36" t="str">
            <v>57N2</v>
          </cell>
          <cell r="F36">
            <v>65</v>
          </cell>
        </row>
        <row r="37">
          <cell r="B37" t="str">
            <v>1551021244</v>
          </cell>
          <cell r="C37" t="str">
            <v>Đinh Thị Hoa</v>
          </cell>
          <cell r="E37" t="str">
            <v>57N2</v>
          </cell>
          <cell r="F37">
            <v>79</v>
          </cell>
        </row>
        <row r="38">
          <cell r="B38" t="str">
            <v>1551021524</v>
          </cell>
          <cell r="C38" t="str">
            <v>Đoàn Huy Hoàng</v>
          </cell>
          <cell r="E38" t="str">
            <v>57N2</v>
          </cell>
          <cell r="F38">
            <v>74</v>
          </cell>
        </row>
        <row r="39">
          <cell r="B39" t="str">
            <v>1551021361</v>
          </cell>
          <cell r="C39" t="str">
            <v>Nguyễn Quang Huy</v>
          </cell>
          <cell r="E39" t="str">
            <v>57N2</v>
          </cell>
          <cell r="F39">
            <v>81</v>
          </cell>
        </row>
        <row r="40">
          <cell r="B40" t="str">
            <v>1551021372</v>
          </cell>
          <cell r="C40" t="str">
            <v>Phan Quốc Huy</v>
          </cell>
          <cell r="E40" t="str">
            <v>57N2</v>
          </cell>
          <cell r="F40">
            <v>76</v>
          </cell>
        </row>
        <row r="41">
          <cell r="B41" t="str">
            <v>1551021325</v>
          </cell>
          <cell r="C41" t="str">
            <v>Nguyễn Thị Thanh Huyền</v>
          </cell>
          <cell r="E41" t="str">
            <v>57N2</v>
          </cell>
          <cell r="F41">
            <v>76</v>
          </cell>
        </row>
        <row r="42">
          <cell r="B42" t="str">
            <v>1551021256</v>
          </cell>
          <cell r="C42" t="str">
            <v>Phạm Thị Huyền</v>
          </cell>
          <cell r="E42" t="str">
            <v>57N2</v>
          </cell>
          <cell r="F42">
            <v>76</v>
          </cell>
        </row>
        <row r="43">
          <cell r="B43" t="str">
            <v>1551021345</v>
          </cell>
          <cell r="C43" t="str">
            <v>Trần Gia Hưng</v>
          </cell>
          <cell r="E43" t="str">
            <v>57N2</v>
          </cell>
          <cell r="F43">
            <v>75</v>
          </cell>
        </row>
        <row r="44">
          <cell r="B44" t="str">
            <v>1551021261</v>
          </cell>
          <cell r="C44" t="str">
            <v>Đoàn Thị Hương</v>
          </cell>
          <cell r="E44" t="str">
            <v>57N2</v>
          </cell>
          <cell r="F44">
            <v>72</v>
          </cell>
        </row>
        <row r="45">
          <cell r="B45" t="str">
            <v>1551021166</v>
          </cell>
          <cell r="C45" t="str">
            <v>Hoàng Thị Hường</v>
          </cell>
          <cell r="E45" t="str">
            <v>57N2</v>
          </cell>
          <cell r="F45">
            <v>67</v>
          </cell>
        </row>
        <row r="46">
          <cell r="B46" t="str">
            <v>1551021384</v>
          </cell>
          <cell r="C46" t="str">
            <v>Nghiêm Phúc Hưởng</v>
          </cell>
          <cell r="E46" t="str">
            <v>57N2</v>
          </cell>
          <cell r="F46">
            <v>73</v>
          </cell>
        </row>
        <row r="47">
          <cell r="B47" t="str">
            <v>1551021587</v>
          </cell>
          <cell r="C47" t="str">
            <v>Lê Trung Kiên</v>
          </cell>
          <cell r="E47" t="str">
            <v>57N2</v>
          </cell>
          <cell r="F47">
            <v>80</v>
          </cell>
        </row>
        <row r="48">
          <cell r="B48" t="str">
            <v>1551021436</v>
          </cell>
          <cell r="C48" t="str">
            <v>Phan Huy Kiên</v>
          </cell>
          <cell r="E48" t="str">
            <v>57N2</v>
          </cell>
          <cell r="F48">
            <v>65</v>
          </cell>
        </row>
        <row r="49">
          <cell r="B49" t="str">
            <v>1551021606</v>
          </cell>
          <cell r="C49" t="str">
            <v>Phạm Đình Lâm</v>
          </cell>
          <cell r="E49" t="str">
            <v>57N2</v>
          </cell>
          <cell r="F49">
            <v>54</v>
          </cell>
        </row>
        <row r="50">
          <cell r="B50" t="str">
            <v>1551021164</v>
          </cell>
          <cell r="C50" t="str">
            <v>Trần Thị Thảo Liên</v>
          </cell>
          <cell r="E50" t="str">
            <v>57N2</v>
          </cell>
          <cell r="F50">
            <v>72</v>
          </cell>
        </row>
        <row r="51">
          <cell r="B51" t="str">
            <v>1551021205</v>
          </cell>
          <cell r="C51" t="str">
            <v>Nguyễn Ngọc Linh</v>
          </cell>
          <cell r="E51" t="str">
            <v>57N2</v>
          </cell>
          <cell r="F51">
            <v>70</v>
          </cell>
        </row>
        <row r="52">
          <cell r="B52" t="str">
            <v>1551021234</v>
          </cell>
          <cell r="C52" t="str">
            <v>Nguyễn Duy Long</v>
          </cell>
          <cell r="E52" t="str">
            <v>57N2</v>
          </cell>
          <cell r="F52">
            <v>73</v>
          </cell>
        </row>
        <row r="53">
          <cell r="B53" t="str">
            <v>1551021531</v>
          </cell>
          <cell r="C53" t="str">
            <v>Phạm Thị Lương</v>
          </cell>
          <cell r="E53" t="str">
            <v>57N2</v>
          </cell>
          <cell r="F53">
            <v>76</v>
          </cell>
        </row>
        <row r="54">
          <cell r="B54" t="str">
            <v>1551021148</v>
          </cell>
          <cell r="C54" t="str">
            <v>Nguyễn Thị Như Ngọc</v>
          </cell>
          <cell r="E54" t="str">
            <v>57N2</v>
          </cell>
          <cell r="F54">
            <v>78</v>
          </cell>
        </row>
        <row r="55">
          <cell r="B55" t="str">
            <v>1551021624</v>
          </cell>
          <cell r="C55" t="str">
            <v>Lê Huy Phúc</v>
          </cell>
          <cell r="E55" t="str">
            <v>57N2</v>
          </cell>
          <cell r="F55">
            <v>78</v>
          </cell>
        </row>
        <row r="56">
          <cell r="B56" t="str">
            <v>1551021518</v>
          </cell>
          <cell r="C56" t="str">
            <v>Phạm Minh Quang</v>
          </cell>
          <cell r="E56" t="str">
            <v>57N2</v>
          </cell>
          <cell r="F56">
            <v>70</v>
          </cell>
        </row>
        <row r="57">
          <cell r="B57" t="str">
            <v>1551021656</v>
          </cell>
          <cell r="C57" t="str">
            <v>Đàm Hồng Quân</v>
          </cell>
          <cell r="E57" t="str">
            <v>57N2</v>
          </cell>
          <cell r="F57">
            <v>50</v>
          </cell>
        </row>
        <row r="58">
          <cell r="B58" t="str">
            <v>1551021201</v>
          </cell>
          <cell r="C58" t="str">
            <v>Phạm Phú Quý</v>
          </cell>
          <cell r="E58" t="str">
            <v>57N2</v>
          </cell>
          <cell r="F58">
            <v>76</v>
          </cell>
        </row>
        <row r="59">
          <cell r="B59" t="str">
            <v>1551021535</v>
          </cell>
          <cell r="C59" t="str">
            <v>Chu Minh Sơn</v>
          </cell>
          <cell r="E59" t="str">
            <v>57N2</v>
          </cell>
          <cell r="F59">
            <v>72</v>
          </cell>
        </row>
        <row r="60">
          <cell r="B60" t="str">
            <v>1551021632</v>
          </cell>
          <cell r="C60" t="str">
            <v>Nguyễn Hồng Sơn</v>
          </cell>
          <cell r="E60" t="str">
            <v>57N2</v>
          </cell>
          <cell r="F60">
            <v>58</v>
          </cell>
        </row>
        <row r="61">
          <cell r="B61" t="str">
            <v>1551021159</v>
          </cell>
          <cell r="C61" t="str">
            <v>Giàng A Tháng</v>
          </cell>
          <cell r="E61" t="str">
            <v>57N2</v>
          </cell>
          <cell r="F61">
            <v>71</v>
          </cell>
        </row>
        <row r="62">
          <cell r="B62" t="str">
            <v>1551020513</v>
          </cell>
          <cell r="C62" t="str">
            <v>Lê Thị Thảo</v>
          </cell>
          <cell r="E62" t="str">
            <v>57N2</v>
          </cell>
          <cell r="F62">
            <v>75</v>
          </cell>
        </row>
        <row r="63">
          <cell r="B63" t="str">
            <v>1551021622</v>
          </cell>
          <cell r="C63" t="str">
            <v>Nguyễn Hà Thắng</v>
          </cell>
          <cell r="E63" t="str">
            <v>57N2</v>
          </cell>
          <cell r="F63">
            <v>50</v>
          </cell>
        </row>
        <row r="64">
          <cell r="B64" t="str">
            <v>1551021509</v>
          </cell>
          <cell r="C64" t="str">
            <v>Nguyễn Văn Thắng</v>
          </cell>
          <cell r="E64" t="str">
            <v>57N2</v>
          </cell>
          <cell r="F64">
            <v>74</v>
          </cell>
        </row>
        <row r="65">
          <cell r="B65" t="str">
            <v>1551021169</v>
          </cell>
          <cell r="C65" t="str">
            <v>Trần Quyết Thắng</v>
          </cell>
          <cell r="E65" t="str">
            <v>57N2</v>
          </cell>
          <cell r="F65">
            <v>76</v>
          </cell>
        </row>
        <row r="66">
          <cell r="B66" t="str">
            <v>1551021318</v>
          </cell>
          <cell r="C66" t="str">
            <v>Nguyễn Đình Thi</v>
          </cell>
          <cell r="E66" t="str">
            <v>57N2</v>
          </cell>
          <cell r="F66">
            <v>65</v>
          </cell>
        </row>
        <row r="67">
          <cell r="B67" t="str">
            <v>1551021593</v>
          </cell>
          <cell r="C67" t="str">
            <v>Hàn Thị Thu Thuỷ</v>
          </cell>
          <cell r="E67" t="str">
            <v>57N2</v>
          </cell>
          <cell r="F67">
            <v>71</v>
          </cell>
        </row>
        <row r="68">
          <cell r="B68" t="str">
            <v>1551022273</v>
          </cell>
          <cell r="C68" t="str">
            <v>Nguyễn Thị Thu Thuỷ</v>
          </cell>
          <cell r="E68" t="str">
            <v>57N2</v>
          </cell>
          <cell r="F68">
            <v>76</v>
          </cell>
        </row>
        <row r="69">
          <cell r="B69" t="str">
            <v>1551021253</v>
          </cell>
          <cell r="C69" t="str">
            <v>Tô Thu Thuỷ</v>
          </cell>
          <cell r="E69" t="str">
            <v>57N2</v>
          </cell>
          <cell r="F69">
            <v>76</v>
          </cell>
        </row>
        <row r="70">
          <cell r="B70" t="str">
            <v>1551021213</v>
          </cell>
          <cell r="C70" t="str">
            <v>Đào Thị trang</v>
          </cell>
          <cell r="E70" t="str">
            <v>57N2</v>
          </cell>
          <cell r="F70">
            <v>64</v>
          </cell>
        </row>
        <row r="71">
          <cell r="B71" t="str">
            <v>1551021464</v>
          </cell>
          <cell r="C71" t="str">
            <v>Nguyễn Thị Trang</v>
          </cell>
          <cell r="E71" t="str">
            <v>57N2</v>
          </cell>
          <cell r="F71">
            <v>70</v>
          </cell>
        </row>
        <row r="72">
          <cell r="B72" t="str">
            <v>1551021620</v>
          </cell>
          <cell r="C72" t="str">
            <v>Đỗ Trần Trí</v>
          </cell>
          <cell r="E72" t="str">
            <v>57N2</v>
          </cell>
          <cell r="F72">
            <v>74</v>
          </cell>
        </row>
        <row r="73">
          <cell r="B73" t="str">
            <v>1551021393</v>
          </cell>
          <cell r="C73" t="str">
            <v>Nguyễn Lâm Tùng</v>
          </cell>
          <cell r="E73" t="str">
            <v>57N2</v>
          </cell>
          <cell r="F73">
            <v>65</v>
          </cell>
        </row>
        <row r="74">
          <cell r="B74" t="str">
            <v>1551021409</v>
          </cell>
          <cell r="C74" t="str">
            <v>Nguyễn Thị Tuyến</v>
          </cell>
          <cell r="E74" t="str">
            <v>57N2</v>
          </cell>
          <cell r="F74">
            <v>65</v>
          </cell>
        </row>
        <row r="75">
          <cell r="B75" t="str">
            <v>1551021457</v>
          </cell>
          <cell r="C75" t="str">
            <v>Nguyễn Ánh Tuyết</v>
          </cell>
          <cell r="E75" t="str">
            <v>57N2</v>
          </cell>
          <cell r="F75">
            <v>70</v>
          </cell>
        </row>
        <row r="76">
          <cell r="B76" t="str">
            <v>1551021450</v>
          </cell>
          <cell r="C76" t="str">
            <v>Lưu Thị Thu Uyên</v>
          </cell>
          <cell r="E76" t="str">
            <v>57N2</v>
          </cell>
          <cell r="F76">
            <v>76</v>
          </cell>
        </row>
        <row r="77">
          <cell r="B77" t="str">
            <v>1551021517</v>
          </cell>
          <cell r="C77" t="str">
            <v>Đào Bá Việt</v>
          </cell>
          <cell r="E77" t="str">
            <v>57N2</v>
          </cell>
          <cell r="F77">
            <v>78</v>
          </cell>
        </row>
        <row r="78">
          <cell r="B78" t="str">
            <v>1551021174</v>
          </cell>
          <cell r="C78" t="str">
            <v>Nguyễn Sỹ Vĩnh</v>
          </cell>
          <cell r="E78" t="str">
            <v>57N2</v>
          </cell>
          <cell r="F78">
            <v>74</v>
          </cell>
        </row>
        <row r="79">
          <cell r="B79" t="str">
            <v>1551021494</v>
          </cell>
          <cell r="C79" t="str">
            <v>Lương Ngọc Vũ</v>
          </cell>
          <cell r="E79" t="str">
            <v>57N2</v>
          </cell>
          <cell r="F79">
            <v>70</v>
          </cell>
        </row>
        <row r="81">
          <cell r="C81" t="str">
            <v>Loại</v>
          </cell>
          <cell r="D81" t="str">
            <v>Số SV</v>
          </cell>
          <cell r="E81" t="str">
            <v>Tỷ lệ 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avascript:%20OpenStudentDetail(%2283b06c673d1d4f00bd1832f12b4029d0%22);" TargetMode="External" /><Relationship Id="rId2" Type="http://schemas.openxmlformats.org/officeDocument/2006/relationships/hyperlink" Target="javascript:%20OpenStudentDetail(%222ae2900ee81246fab8c0ce8542b9f431%22);" TargetMode="External" /><Relationship Id="rId3" Type="http://schemas.openxmlformats.org/officeDocument/2006/relationships/hyperlink" Target="javascript:%20OpenStudentDetail(%2293c5302b7cec4fbca83f8c83889cd48b%22);" TargetMode="External" /><Relationship Id="rId4" Type="http://schemas.openxmlformats.org/officeDocument/2006/relationships/hyperlink" Target="javascript:%20OpenStudentDetail(%22c54f1b1496274e9ab7021bba74abdfc2%22);" TargetMode="External" /><Relationship Id="rId5" Type="http://schemas.openxmlformats.org/officeDocument/2006/relationships/hyperlink" Target="javascript:%20OpenStudentDetail(%22106f327aecd84d53b8d88d73dcd88eff%22);" TargetMode="External" /><Relationship Id="rId6" Type="http://schemas.openxmlformats.org/officeDocument/2006/relationships/hyperlink" Target="javascript:%20OpenStudentDetail(%22fea32d40207c4e599ea0fe5c2bef3051%22);" TargetMode="External" /><Relationship Id="rId7" Type="http://schemas.openxmlformats.org/officeDocument/2006/relationships/hyperlink" Target="javascript:%20OpenStudentDetail(%226b3774293e0546e098ae27d7edfe415c%22);" TargetMode="External" /><Relationship Id="rId8" Type="http://schemas.openxmlformats.org/officeDocument/2006/relationships/hyperlink" Target="javascript:%20OpenStudentDetail(%2282ae81057f2f4be5a6d24e3c5afcc8e9%22);" TargetMode="External" /><Relationship Id="rId9" Type="http://schemas.openxmlformats.org/officeDocument/2006/relationships/hyperlink" Target="javascript:%20OpenStudentDetail(%22a4991e7804e44cd5b19cdc3efd7ddf8b%22);" TargetMode="External" /><Relationship Id="rId10" Type="http://schemas.openxmlformats.org/officeDocument/2006/relationships/hyperlink" Target="javascript:%20OpenStudentDetail(%22b94e53cd2564404eafc8f8f0f986aba7%22);" TargetMode="External" /><Relationship Id="rId11" Type="http://schemas.openxmlformats.org/officeDocument/2006/relationships/hyperlink" Target="javascript:%20OpenStudentDetail(%22a4763bad10bf416a898372a2d149e367%22);" TargetMode="External" /><Relationship Id="rId12" Type="http://schemas.openxmlformats.org/officeDocument/2006/relationships/hyperlink" Target="javascript:%20OpenStudentDetail(%224a787430c8ba4c5c957505e8c52bd630%22);" TargetMode="External" /><Relationship Id="rId13" Type="http://schemas.openxmlformats.org/officeDocument/2006/relationships/hyperlink" Target="javascript:%20OpenStudentDetail(%222c5e919a47114b9bb03ca6478fcf9755%22);" TargetMode="External" /><Relationship Id="rId14" Type="http://schemas.openxmlformats.org/officeDocument/2006/relationships/hyperlink" Target="javascript:%20OpenStudentDetail(%22537a41ae6a4647dbb61afb3e74c7a0db%22);" TargetMode="External" /><Relationship Id="rId15" Type="http://schemas.openxmlformats.org/officeDocument/2006/relationships/hyperlink" Target="javascript:%20OpenStudentDetail(%22ffbe7a2b603a4ad99122dfd6aadc3914%22);" TargetMode="External" /><Relationship Id="rId16" Type="http://schemas.openxmlformats.org/officeDocument/2006/relationships/hyperlink" Target="javascript:%20OpenStudentDetail(%22b2fea3b1391a4908b6351b169f87e0be%22);" TargetMode="External" /><Relationship Id="rId17" Type="http://schemas.openxmlformats.org/officeDocument/2006/relationships/hyperlink" Target="javascript:%20OpenStudentDetail(%22e2760cd70b74443ebfc74cb82470a73b%22);" TargetMode="External" /><Relationship Id="rId18" Type="http://schemas.openxmlformats.org/officeDocument/2006/relationships/hyperlink" Target="javascript:%20OpenStudentDetail(%220319653242c5449a8389543c55acb00e%22);" TargetMode="External" /><Relationship Id="rId19" Type="http://schemas.openxmlformats.org/officeDocument/2006/relationships/hyperlink" Target="javascript:%20OpenStudentDetail(%22829de0ac908e4ab9be7cd0b0eba25e43%22);" TargetMode="External" /><Relationship Id="rId20" Type="http://schemas.openxmlformats.org/officeDocument/2006/relationships/hyperlink" Target="javascript:%20OpenStudentDetail(%223c8d12f3cf1b41378e9ecb22b539e7c4%22);" TargetMode="External" /><Relationship Id="rId21" Type="http://schemas.openxmlformats.org/officeDocument/2006/relationships/hyperlink" Target="javascript:%20OpenStudentDetail(%22e62b41223e9248beb1ff52d3ec04af1b%22);" TargetMode="External" /><Relationship Id="rId22" Type="http://schemas.openxmlformats.org/officeDocument/2006/relationships/hyperlink" Target="javascript:%20OpenStudentDetail(%2284aa77986a1f401a8a0185259d6fcd3a%22);" TargetMode="External" /><Relationship Id="rId23" Type="http://schemas.openxmlformats.org/officeDocument/2006/relationships/hyperlink" Target="javascript:%20OpenStudentDetail(%22e2abaa36a83c4fc4afb93634048809cf%22);" TargetMode="External" /><Relationship Id="rId24" Type="http://schemas.openxmlformats.org/officeDocument/2006/relationships/hyperlink" Target="javascript:%20OpenStudentDetail(%228fef076eb878418fb0a4962b2818b890%22);" TargetMode="External" /><Relationship Id="rId25" Type="http://schemas.openxmlformats.org/officeDocument/2006/relationships/hyperlink" Target="javascript:%20OpenStudentDetail(%2215457ae27ba849608cefca2660b95676%22);" TargetMode="External" /><Relationship Id="rId26" Type="http://schemas.openxmlformats.org/officeDocument/2006/relationships/hyperlink" Target="javascript:%20OpenStudentDetail(%22124039f9b9b0498f86b13fae5dbec098%22);" TargetMode="External" /><Relationship Id="rId27" Type="http://schemas.openxmlformats.org/officeDocument/2006/relationships/hyperlink" Target="javascript:%20OpenStudentDetail(%2217b42547cd384a60b4ef7c103bb6cbcc%22);" TargetMode="External" /><Relationship Id="rId28" Type="http://schemas.openxmlformats.org/officeDocument/2006/relationships/hyperlink" Target="javascript:%20OpenStudentDetail(%22dafb81ecbbe946bdb633a8486ea08ccf%22);" TargetMode="External" /><Relationship Id="rId29" Type="http://schemas.openxmlformats.org/officeDocument/2006/relationships/hyperlink" Target="javascript:%20OpenStudentDetail(%222799025388e84e1caae072e53f2a42dd%22);" TargetMode="External" /><Relationship Id="rId30" Type="http://schemas.openxmlformats.org/officeDocument/2006/relationships/hyperlink" Target="javascript:%20OpenStudentDetail(%229007a68865064f6cb7a59cc50d33599f%22);" TargetMode="External" /><Relationship Id="rId31" Type="http://schemas.openxmlformats.org/officeDocument/2006/relationships/hyperlink" Target="javascript:%20OpenStudentDetail(%22aa3677546ce24a64a1267972a69c339a%22);" TargetMode="External" /><Relationship Id="rId32" Type="http://schemas.openxmlformats.org/officeDocument/2006/relationships/hyperlink" Target="javascript:%20OpenStudentDetail(%223d74a6581f8a4ae7b8bb946854853135%22);" TargetMode="External" /><Relationship Id="rId33" Type="http://schemas.openxmlformats.org/officeDocument/2006/relationships/hyperlink" Target="javascript:%20OpenStudentDetail(%22be846d305857480e8277f61f3c794316%22);" TargetMode="External" /><Relationship Id="rId34" Type="http://schemas.openxmlformats.org/officeDocument/2006/relationships/hyperlink" Target="javascript:%20OpenStudentDetail(%227bc1410e706244af89eb6ecfbc173ea2%22);" TargetMode="External" /><Relationship Id="rId35" Type="http://schemas.openxmlformats.org/officeDocument/2006/relationships/hyperlink" Target="javascript:%20OpenStudentDetail(%223f1e7c7473bc46bc90caef8a7ebef666%22);" TargetMode="External" /><Relationship Id="rId36" Type="http://schemas.openxmlformats.org/officeDocument/2006/relationships/hyperlink" Target="javascript:%20OpenStudentDetail(%22447f84a69c7845818147b678e1f899e0%22);" TargetMode="External" /><Relationship Id="rId37" Type="http://schemas.openxmlformats.org/officeDocument/2006/relationships/hyperlink" Target="javascript:%20OpenStudentDetail(%22ce9244a3cc974fe88078262437d78990%22);" TargetMode="External" /><Relationship Id="rId38" Type="http://schemas.openxmlformats.org/officeDocument/2006/relationships/hyperlink" Target="javascript:%20OpenStudentDetail(%22006bf2e89de44a47ae26d6ffaf079ab2%22);" TargetMode="External" /><Relationship Id="rId39" Type="http://schemas.openxmlformats.org/officeDocument/2006/relationships/hyperlink" Target="javascript:%20OpenStudentDetail(%22be8e5c28f546498383d9d5c02367ad9f%22);" TargetMode="External" /><Relationship Id="rId40" Type="http://schemas.openxmlformats.org/officeDocument/2006/relationships/hyperlink" Target="javascript:%20OpenStudentDetail(%22efffd87f760d41468078bdc7859938d9%22);" TargetMode="External" /><Relationship Id="rId41" Type="http://schemas.openxmlformats.org/officeDocument/2006/relationships/hyperlink" Target="javascript:%20OpenStudentDetail(%225713427a24554e6cb16df239d160c173%22);" TargetMode="External" /><Relationship Id="rId42" Type="http://schemas.openxmlformats.org/officeDocument/2006/relationships/hyperlink" Target="javascript:%20OpenStudentDetail(%223ef746689cce451380c435c60d31479c%22);" TargetMode="External" /><Relationship Id="rId43" Type="http://schemas.openxmlformats.org/officeDocument/2006/relationships/hyperlink" Target="javascript:%20OpenStudentDetail(%22eaeca35b8a8c4bf8b6ba827dfb20433d%22);" TargetMode="External" /><Relationship Id="rId44" Type="http://schemas.openxmlformats.org/officeDocument/2006/relationships/hyperlink" Target="javascript:%20OpenStudentDetail(%2265f684795ee44a5faa08bd7821417794%22);" TargetMode="External" /><Relationship Id="rId45" Type="http://schemas.openxmlformats.org/officeDocument/2006/relationships/hyperlink" Target="javascript:%20OpenStudentDetail(%22b09b29cc51af4ca88aa31bd41564c121%22);" TargetMode="External" /><Relationship Id="rId46" Type="http://schemas.openxmlformats.org/officeDocument/2006/relationships/hyperlink" Target="javascript:%20OpenStudentDetail(%22d10c29f957894f48869e70c7f66a0ab5%22);" TargetMode="External" /><Relationship Id="rId47" Type="http://schemas.openxmlformats.org/officeDocument/2006/relationships/hyperlink" Target="javascript:%20OpenStudentDetail(%220afa581b9ba74ad482419312c5fc530d%22);" TargetMode="External" /><Relationship Id="rId48" Type="http://schemas.openxmlformats.org/officeDocument/2006/relationships/hyperlink" Target="javascript:%20OpenStudentDetail(%227d5c2747b8644ab981a5f156dde7b470%22);" TargetMode="External" /><Relationship Id="rId49" Type="http://schemas.openxmlformats.org/officeDocument/2006/relationships/hyperlink" Target="javascript:%20OpenStudentDetail(%22f07b990354424c369d255dd5540ecc12%22);" TargetMode="External" /><Relationship Id="rId50" Type="http://schemas.openxmlformats.org/officeDocument/2006/relationships/hyperlink" Target="javascript:%20OpenStudentDetail(%22900a107ff8ca4328a214b128d4af6e90%22);" TargetMode="External" /><Relationship Id="rId51" Type="http://schemas.openxmlformats.org/officeDocument/2006/relationships/hyperlink" Target="javascript:%20OpenStudentDetail(%224ccc2da8bd2a4d45aca6f988454c0424%22);" TargetMode="External" /><Relationship Id="rId52" Type="http://schemas.openxmlformats.org/officeDocument/2006/relationships/hyperlink" Target="javascript:%20OpenStudentDetail(%227f4eb1bd78dd45eaa2b593c07a4405d9%22);" TargetMode="External" /><Relationship Id="rId53" Type="http://schemas.openxmlformats.org/officeDocument/2006/relationships/hyperlink" Target="javascript:%20OpenStudentDetail(%223dfdf8927935496aafee9e69d3c74f47%22);" TargetMode="External" /><Relationship Id="rId54" Type="http://schemas.openxmlformats.org/officeDocument/2006/relationships/hyperlink" Target="javascript:%20OpenStudentDetail(%22ad5af9b780234da0a1f627d43ae33463%22);" TargetMode="External" /><Relationship Id="rId55" Type="http://schemas.openxmlformats.org/officeDocument/2006/relationships/hyperlink" Target="javascript:%20OpenStudentDetail(%22bdeba9b7c3d9448c863ca6d482262feb%22);" TargetMode="External" /><Relationship Id="rId56" Type="http://schemas.openxmlformats.org/officeDocument/2006/relationships/hyperlink" Target="javascript:%20OpenStudentDetail(%22881b4ebbdc4a469a866bba99c350c4bb%22);" TargetMode="External" /><Relationship Id="rId57" Type="http://schemas.openxmlformats.org/officeDocument/2006/relationships/hyperlink" Target="javascript:%20OpenStudentDetail(%22c666365d0cf54680bdfdd437d7a79d1c%22);" TargetMode="External" /><Relationship Id="rId58" Type="http://schemas.openxmlformats.org/officeDocument/2006/relationships/hyperlink" Target="javascript:%20OpenStudentDetail(%221e8fa954b9ce48a888caabc048005205%22);" TargetMode="External" /><Relationship Id="rId59" Type="http://schemas.openxmlformats.org/officeDocument/2006/relationships/hyperlink" Target="javascript:%20OpenStudentDetail(%22fa55512fa52e47cbb2d2e3105d7f870f%22);" TargetMode="External" /><Relationship Id="rId60" Type="http://schemas.openxmlformats.org/officeDocument/2006/relationships/hyperlink" Target="javascript:%20OpenStudentDetail(%226d6e33bfd0f94b0bb0bd30e76ff2b0f6%22);" TargetMode="External" /><Relationship Id="rId61" Type="http://schemas.openxmlformats.org/officeDocument/2006/relationships/hyperlink" Target="javascript:%20OpenStudentDetail(%22017990f3fcea4b0fad0163fa1af3fe52%22);" TargetMode="External" /><Relationship Id="rId62" Type="http://schemas.openxmlformats.org/officeDocument/2006/relationships/hyperlink" Target="javascript:%20OpenStudentDetail(%221d91c35c038f41b4958888aaa906777c%22);" TargetMode="External" /><Relationship Id="rId63" Type="http://schemas.openxmlformats.org/officeDocument/2006/relationships/hyperlink" Target="javascript:%20OpenStudentDetail(%22e06f82639a33418e9607d8037438bda9%22);" TargetMode="External" /><Relationship Id="rId64" Type="http://schemas.openxmlformats.org/officeDocument/2006/relationships/hyperlink" Target="javascript:%20OpenStudentDetail(%22cc2889508b3c4ff3800deb30cd92f98c%22);" TargetMode="External" /><Relationship Id="rId65" Type="http://schemas.openxmlformats.org/officeDocument/2006/relationships/hyperlink" Target="javascript:%20OpenStudentDetail(%22f8204e0a66e24a599aa0b00f285d6478%22);" TargetMode="External" /><Relationship Id="rId66" Type="http://schemas.openxmlformats.org/officeDocument/2006/relationships/hyperlink" Target="javascript:%20OpenStudentDetail(%22fad1bd2c6ba54ecc8b812d4c642c5e56%22);" TargetMode="External" /><Relationship Id="rId67" Type="http://schemas.openxmlformats.org/officeDocument/2006/relationships/hyperlink" Target="javascript:%20OpenStudentDetail(%22dca3462868464c22bab77b938c4ce5a8%22);" TargetMode="External" /><Relationship Id="rId68" Type="http://schemas.openxmlformats.org/officeDocument/2006/relationships/hyperlink" Target="javascript:%20OpenStudentDetail(%22dca3462868464c22bab77b938c4ce5a8%22);" TargetMode="External" /><Relationship Id="rId69" Type="http://schemas.openxmlformats.org/officeDocument/2006/relationships/hyperlink" Target="javascript:%20OpenStudentDetail(%2283b06c673d1d4f00bd1832f12b4029d0%22);" TargetMode="External" /><Relationship Id="rId70" Type="http://schemas.openxmlformats.org/officeDocument/2006/relationships/hyperlink" Target="javascript:%20OpenStudentDetail(%2293c5302b7cec4fbca83f8c83889cd48b%22);" TargetMode="External" /><Relationship Id="rId71" Type="http://schemas.openxmlformats.org/officeDocument/2006/relationships/hyperlink" Target="javascript:%20OpenStudentDetail(%22c54f1b1496274e9ab7021bba74abdfc2%22);" TargetMode="External" /><Relationship Id="rId72" Type="http://schemas.openxmlformats.org/officeDocument/2006/relationships/hyperlink" Target="javascript:%20OpenStudentDetail(%22106f327aecd84d53b8d88d73dcd88eff%22);" TargetMode="External" /><Relationship Id="rId73" Type="http://schemas.openxmlformats.org/officeDocument/2006/relationships/hyperlink" Target="javascript:%20OpenStudentDetail(%22fea32d40207c4e599ea0fe5c2bef3051%22);" TargetMode="External" /><Relationship Id="rId74" Type="http://schemas.openxmlformats.org/officeDocument/2006/relationships/hyperlink" Target="javascript:%20OpenStudentDetail(%226b3774293e0546e098ae27d7edfe415c%22);" TargetMode="External" /><Relationship Id="rId75" Type="http://schemas.openxmlformats.org/officeDocument/2006/relationships/hyperlink" Target="javascript:%20OpenStudentDetail(%2282ae81057f2f4be5a6d24e3c5afcc8e9%22);" TargetMode="External" /><Relationship Id="rId76" Type="http://schemas.openxmlformats.org/officeDocument/2006/relationships/hyperlink" Target="javascript:%20OpenStudentDetail(%22a4991e7804e44cd5b19cdc3efd7ddf8b%22);" TargetMode="External" /><Relationship Id="rId77" Type="http://schemas.openxmlformats.org/officeDocument/2006/relationships/hyperlink" Target="javascript:%20OpenStudentDetail(%22b94e53cd2564404eafc8f8f0f986aba7%22);" TargetMode="External" /><Relationship Id="rId78" Type="http://schemas.openxmlformats.org/officeDocument/2006/relationships/hyperlink" Target="javascript:%20OpenStudentDetail(%22a4763bad10bf416a898372a2d149e367%22);" TargetMode="External" /><Relationship Id="rId79" Type="http://schemas.openxmlformats.org/officeDocument/2006/relationships/hyperlink" Target="javascript:%20OpenStudentDetail(%224a787430c8ba4c5c957505e8c52bd630%22);" TargetMode="External" /><Relationship Id="rId80" Type="http://schemas.openxmlformats.org/officeDocument/2006/relationships/hyperlink" Target="javascript:%20OpenStudentDetail(%222c5e919a47114b9bb03ca6478fcf9755%22);" TargetMode="External" /><Relationship Id="rId81" Type="http://schemas.openxmlformats.org/officeDocument/2006/relationships/hyperlink" Target="javascript:%20OpenStudentDetail(%22537a41ae6a4647dbb61afb3e74c7a0db%22);" TargetMode="External" /><Relationship Id="rId82" Type="http://schemas.openxmlformats.org/officeDocument/2006/relationships/hyperlink" Target="javascript:%20OpenStudentDetail(%22ffbe7a2b603a4ad99122dfd6aadc3914%22);" TargetMode="External" /><Relationship Id="rId83" Type="http://schemas.openxmlformats.org/officeDocument/2006/relationships/hyperlink" Target="javascript:%20OpenStudentDetail(%221e247e449d974106a92b9758cb2dd17f%22);" TargetMode="External" /><Relationship Id="rId84" Type="http://schemas.openxmlformats.org/officeDocument/2006/relationships/hyperlink" Target="javascript:%20OpenStudentDetail(%22b2fea3b1391a4908b6351b169f87e0be%22);" TargetMode="External" /><Relationship Id="rId85" Type="http://schemas.openxmlformats.org/officeDocument/2006/relationships/hyperlink" Target="javascript:%20OpenStudentDetail(%22430d75b83e364e788131d06610ef485e%22);" TargetMode="External" /><Relationship Id="rId86" Type="http://schemas.openxmlformats.org/officeDocument/2006/relationships/hyperlink" Target="javascript:%20OpenStudentDetail(%22e2760cd70b74443ebfc74cb82470a73b%22);" TargetMode="External" /><Relationship Id="rId87" Type="http://schemas.openxmlformats.org/officeDocument/2006/relationships/hyperlink" Target="javascript:%20OpenStudentDetail(%220319653242c5449a8389543c55acb00e%22);" TargetMode="External" /><Relationship Id="rId88" Type="http://schemas.openxmlformats.org/officeDocument/2006/relationships/hyperlink" Target="javascript:%20OpenStudentDetail(%22829de0ac908e4ab9be7cd0b0eba25e43%22);" TargetMode="External" /><Relationship Id="rId89" Type="http://schemas.openxmlformats.org/officeDocument/2006/relationships/hyperlink" Target="javascript:%20OpenStudentDetail(%223c8d12f3cf1b41378e9ecb22b539e7c4%22);" TargetMode="External" /><Relationship Id="rId90" Type="http://schemas.openxmlformats.org/officeDocument/2006/relationships/hyperlink" Target="javascript:%20OpenStudentDetail(%22e62b41223e9248beb1ff52d3ec04af1b%22);" TargetMode="External" /><Relationship Id="rId91" Type="http://schemas.openxmlformats.org/officeDocument/2006/relationships/hyperlink" Target="javascript:%20OpenStudentDetail(%2284aa77986a1f401a8a0185259d6fcd3a%22);" TargetMode="External" /><Relationship Id="rId92" Type="http://schemas.openxmlformats.org/officeDocument/2006/relationships/hyperlink" Target="javascript:%20OpenStudentDetail(%22e2abaa36a83c4fc4afb93634048809cf%22);" TargetMode="External" /><Relationship Id="rId93" Type="http://schemas.openxmlformats.org/officeDocument/2006/relationships/hyperlink" Target="javascript:%20OpenStudentDetail(%228fef076eb878418fb0a4962b2818b890%22);" TargetMode="External" /><Relationship Id="rId94" Type="http://schemas.openxmlformats.org/officeDocument/2006/relationships/hyperlink" Target="javascript:%20OpenStudentDetail(%2215457ae27ba849608cefca2660b95676%22);" TargetMode="External" /><Relationship Id="rId95" Type="http://schemas.openxmlformats.org/officeDocument/2006/relationships/hyperlink" Target="javascript:%20OpenStudentDetail(%22124039f9b9b0498f86b13fae5dbec098%22);" TargetMode="External" /><Relationship Id="rId96" Type="http://schemas.openxmlformats.org/officeDocument/2006/relationships/hyperlink" Target="javascript:%20OpenStudentDetail(%2217b42547cd384a60b4ef7c103bb6cbcc%22);" TargetMode="External" /><Relationship Id="rId97" Type="http://schemas.openxmlformats.org/officeDocument/2006/relationships/hyperlink" Target="javascript:%20OpenStudentDetail(%22dafb81ecbbe946bdb633a8486ea08ccf%22);" TargetMode="External" /><Relationship Id="rId98" Type="http://schemas.openxmlformats.org/officeDocument/2006/relationships/hyperlink" Target="javascript:%20OpenStudentDetail(%222799025388e84e1caae072e53f2a42dd%22);" TargetMode="External" /><Relationship Id="rId99" Type="http://schemas.openxmlformats.org/officeDocument/2006/relationships/hyperlink" Target="javascript:%20OpenStudentDetail(%229007a68865064f6cb7a59cc50d33599f%22);" TargetMode="External" /><Relationship Id="rId100" Type="http://schemas.openxmlformats.org/officeDocument/2006/relationships/hyperlink" Target="javascript:%20OpenStudentDetail(%22aa3677546ce24a64a1267972a69c339a%22);" TargetMode="External" /><Relationship Id="rId101" Type="http://schemas.openxmlformats.org/officeDocument/2006/relationships/hyperlink" Target="javascript:%20OpenStudentDetail(%223d74a6581f8a4ae7b8bb946854853135%22);" TargetMode="External" /><Relationship Id="rId102" Type="http://schemas.openxmlformats.org/officeDocument/2006/relationships/hyperlink" Target="javascript:%20OpenStudentDetail(%22be846d305857480e8277f61f3c794316%22);" TargetMode="External" /><Relationship Id="rId103" Type="http://schemas.openxmlformats.org/officeDocument/2006/relationships/hyperlink" Target="javascript:%20OpenStudentDetail(%227bc1410e706244af89eb6ecfbc173ea2%22);" TargetMode="External" /><Relationship Id="rId104" Type="http://schemas.openxmlformats.org/officeDocument/2006/relationships/hyperlink" Target="javascript:%20OpenStudentDetail(%223f1e7c7473bc46bc90caef8a7ebef666%22);" TargetMode="External" /><Relationship Id="rId105" Type="http://schemas.openxmlformats.org/officeDocument/2006/relationships/hyperlink" Target="javascript:%20OpenStudentDetail(%22447f84a69c7845818147b678e1f899e0%22);" TargetMode="External" /><Relationship Id="rId106" Type="http://schemas.openxmlformats.org/officeDocument/2006/relationships/hyperlink" Target="javascript:%20OpenStudentDetail(%22ce9244a3cc974fe88078262437d78990%22);" TargetMode="External" /><Relationship Id="rId107" Type="http://schemas.openxmlformats.org/officeDocument/2006/relationships/hyperlink" Target="javascript:%20OpenStudentDetail(%22006bf2e89de44a47ae26d6ffaf079ab2%22);" TargetMode="External" /><Relationship Id="rId108" Type="http://schemas.openxmlformats.org/officeDocument/2006/relationships/hyperlink" Target="javascript:%20OpenStudentDetail(%22be8e5c28f546498383d9d5c02367ad9f%22);" TargetMode="External" /><Relationship Id="rId109" Type="http://schemas.openxmlformats.org/officeDocument/2006/relationships/hyperlink" Target="javascript:%20OpenStudentDetail(%22efffd87f760d41468078bdc7859938d9%22);" TargetMode="External" /><Relationship Id="rId110" Type="http://schemas.openxmlformats.org/officeDocument/2006/relationships/hyperlink" Target="javascript:%20OpenStudentDetail(%225713427a24554e6cb16df239d160c173%22);" TargetMode="External" /><Relationship Id="rId111" Type="http://schemas.openxmlformats.org/officeDocument/2006/relationships/hyperlink" Target="javascript:%20OpenStudentDetail(%223ef746689cce451380c435c60d31479c%22);" TargetMode="External" /><Relationship Id="rId112" Type="http://schemas.openxmlformats.org/officeDocument/2006/relationships/hyperlink" Target="javascript:%20OpenStudentDetail(%22eaeca35b8a8c4bf8b6ba827dfb20433d%22);" TargetMode="External" /><Relationship Id="rId113" Type="http://schemas.openxmlformats.org/officeDocument/2006/relationships/hyperlink" Target="javascript:%20OpenStudentDetail(%2265f684795ee44a5faa08bd7821417794%22);" TargetMode="External" /><Relationship Id="rId114" Type="http://schemas.openxmlformats.org/officeDocument/2006/relationships/hyperlink" Target="javascript:%20OpenStudentDetail(%22b09b29cc51af4ca88aa31bd41564c121%22);" TargetMode="External" /><Relationship Id="rId115" Type="http://schemas.openxmlformats.org/officeDocument/2006/relationships/hyperlink" Target="javascript:%20OpenStudentDetail(%22d10c29f957894f48869e70c7f66a0ab5%22);" TargetMode="External" /><Relationship Id="rId116" Type="http://schemas.openxmlformats.org/officeDocument/2006/relationships/hyperlink" Target="javascript:%20OpenStudentDetail(%220afa581b9ba74ad482419312c5fc530d%22);" TargetMode="External" /><Relationship Id="rId117" Type="http://schemas.openxmlformats.org/officeDocument/2006/relationships/hyperlink" Target="javascript:%20OpenStudentDetail(%227d5c2747b8644ab981a5f156dde7b470%22);" TargetMode="External" /><Relationship Id="rId118" Type="http://schemas.openxmlformats.org/officeDocument/2006/relationships/hyperlink" Target="javascript:%20OpenStudentDetail(%22f07b990354424c369d255dd5540ecc12%22);" TargetMode="External" /><Relationship Id="rId119" Type="http://schemas.openxmlformats.org/officeDocument/2006/relationships/hyperlink" Target="javascript:%20OpenStudentDetail(%22900a107ff8ca4328a214b128d4af6e90%22);" TargetMode="External" /><Relationship Id="rId120" Type="http://schemas.openxmlformats.org/officeDocument/2006/relationships/hyperlink" Target="javascript:%20OpenStudentDetail(%224ccc2da8bd2a4d45aca6f988454c0424%22);" TargetMode="External" /><Relationship Id="rId121" Type="http://schemas.openxmlformats.org/officeDocument/2006/relationships/hyperlink" Target="javascript:%20OpenStudentDetail(%227f4eb1bd78dd45eaa2b593c07a4405d9%22);" TargetMode="External" /><Relationship Id="rId122" Type="http://schemas.openxmlformats.org/officeDocument/2006/relationships/hyperlink" Target="javascript:%20OpenStudentDetail(%223dfdf8927935496aafee9e69d3c74f47%22);" TargetMode="External" /><Relationship Id="rId123" Type="http://schemas.openxmlformats.org/officeDocument/2006/relationships/hyperlink" Target="javascript:%20OpenStudentDetail(%22ad5af9b780234da0a1f627d43ae33463%22);" TargetMode="External" /><Relationship Id="rId12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880"/>
  <sheetViews>
    <sheetView zoomScalePageLayoutView="0" workbookViewId="0" topLeftCell="A853">
      <selection activeCell="G875" sqref="G875"/>
    </sheetView>
  </sheetViews>
  <sheetFormatPr defaultColWidth="9.140625" defaultRowHeight="12.75"/>
  <cols>
    <col min="1" max="1" width="5.00390625" style="6" customWidth="1"/>
    <col min="2" max="2" width="11.8515625" style="6" customWidth="1"/>
    <col min="3" max="3" width="19.421875" style="3" customWidth="1"/>
    <col min="4" max="4" width="9.28125" style="6" bestFit="1" customWidth="1"/>
    <col min="5" max="5" width="9.140625" style="6" customWidth="1"/>
    <col min="6" max="6" width="11.7109375" style="6" customWidth="1"/>
    <col min="7" max="7" width="13.57421875" style="6" customWidth="1"/>
    <col min="8" max="8" width="12.421875" style="6" customWidth="1"/>
    <col min="9" max="9" width="19.28125" style="6" customWidth="1"/>
    <col min="10" max="10" width="13.140625" style="25" customWidth="1"/>
    <col min="11" max="12" width="9.140625" style="3" customWidth="1"/>
    <col min="13" max="13" width="19.28125" style="3" customWidth="1"/>
    <col min="14" max="16384" width="9.140625" style="3" customWidth="1"/>
  </cols>
  <sheetData>
    <row r="1" spans="1:10" ht="20.25" customHeight="1">
      <c r="A1" s="75" t="s">
        <v>2507</v>
      </c>
      <c r="B1" s="75"/>
      <c r="C1" s="75"/>
      <c r="D1" s="75"/>
      <c r="E1" s="75"/>
      <c r="F1" s="75"/>
      <c r="G1" s="75"/>
      <c r="H1" s="75"/>
      <c r="I1" s="48" t="s">
        <v>4274</v>
      </c>
      <c r="J1" s="2"/>
    </row>
    <row r="2" spans="1:10" ht="20.25" customHeight="1">
      <c r="A2" s="75" t="s">
        <v>2506</v>
      </c>
      <c r="B2" s="75"/>
      <c r="C2" s="75"/>
      <c r="D2" s="75"/>
      <c r="E2" s="75"/>
      <c r="F2" s="75"/>
      <c r="G2" s="75"/>
      <c r="H2" s="75"/>
      <c r="I2" s="2"/>
      <c r="J2" s="2"/>
    </row>
    <row r="3" spans="1:10" ht="20.25" customHeight="1">
      <c r="A3" s="75" t="s">
        <v>3772</v>
      </c>
      <c r="B3" s="75"/>
      <c r="C3" s="75"/>
      <c r="D3" s="75"/>
      <c r="E3" s="75"/>
      <c r="F3" s="75"/>
      <c r="G3" s="75"/>
      <c r="H3" s="75"/>
      <c r="I3" s="2"/>
      <c r="J3" s="2"/>
    </row>
    <row r="4" spans="1:10" ht="9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6" spans="1:10" ht="51" customHeight="1">
      <c r="A6" s="8" t="s">
        <v>4265</v>
      </c>
      <c r="B6" s="8" t="s">
        <v>4266</v>
      </c>
      <c r="C6" s="8" t="s">
        <v>4267</v>
      </c>
      <c r="D6" s="9" t="s">
        <v>4268</v>
      </c>
      <c r="E6" s="8" t="s">
        <v>4269</v>
      </c>
      <c r="F6" s="10" t="s">
        <v>4270</v>
      </c>
      <c r="G6" s="10" t="s">
        <v>4271</v>
      </c>
      <c r="H6" s="8" t="s">
        <v>4272</v>
      </c>
      <c r="I6" s="3"/>
      <c r="J6" s="3"/>
    </row>
    <row r="7" spans="1:9" s="11" customFormat="1" ht="12.75">
      <c r="A7" s="23">
        <v>1</v>
      </c>
      <c r="B7" s="70" t="s">
        <v>4275</v>
      </c>
      <c r="C7" s="71" t="s">
        <v>4276</v>
      </c>
      <c r="D7" s="70" t="s">
        <v>4277</v>
      </c>
      <c r="E7" s="70">
        <v>50</v>
      </c>
      <c r="F7" s="54">
        <f>+E7/100</f>
        <v>0.5</v>
      </c>
      <c r="G7" s="52" t="str">
        <f aca="true" t="shared" si="0" ref="G7:G70">IF(E7&gt;89,"Xuất sắc",IF((E7&gt;79)*AND(E7&lt;90),"Tốt",IF((E7&gt;69)*AND(E7&lt;80),"Khá",IF((E7&gt;59)*AND(E7&lt;70),"TB Khá",IF((E7&gt;49)*AND(E7&lt;60),"Trung bình",IF((E7&gt;29)*AND(E7&lt;50),"Yếu",IF((E7&lt;30)*AND(E7&gt;=0),"Kém","  ")))))))</f>
        <v>Trung bình</v>
      </c>
      <c r="H7" s="49"/>
      <c r="I7" s="11">
        <v>52</v>
      </c>
    </row>
    <row r="8" spans="1:9" s="11" customFormat="1" ht="12.75">
      <c r="A8" s="23">
        <f aca="true" t="shared" si="1" ref="A8:A71">+A7+1</f>
        <v>2</v>
      </c>
      <c r="B8" s="70" t="s">
        <v>4278</v>
      </c>
      <c r="C8" s="71" t="s">
        <v>4279</v>
      </c>
      <c r="D8" s="70" t="s">
        <v>4277</v>
      </c>
      <c r="E8" s="70">
        <v>52</v>
      </c>
      <c r="F8" s="54">
        <f>+E8/100</f>
        <v>0.52</v>
      </c>
      <c r="G8" s="52" t="str">
        <f t="shared" si="0"/>
        <v>Trung bình</v>
      </c>
      <c r="H8" s="49"/>
      <c r="I8" s="11">
        <v>52</v>
      </c>
    </row>
    <row r="9" spans="1:9" s="11" customFormat="1" ht="12.75">
      <c r="A9" s="23">
        <f t="shared" si="1"/>
        <v>3</v>
      </c>
      <c r="B9" s="70" t="s">
        <v>4280</v>
      </c>
      <c r="C9" s="71" t="s">
        <v>4281</v>
      </c>
      <c r="D9" s="70" t="s">
        <v>4277</v>
      </c>
      <c r="E9" s="70">
        <v>66</v>
      </c>
      <c r="F9" s="54">
        <f aca="true" t="shared" si="2" ref="F9:F68">+E9/100</f>
        <v>0.66</v>
      </c>
      <c r="G9" s="52" t="str">
        <f t="shared" si="0"/>
        <v>TB Khá</v>
      </c>
      <c r="H9" s="49"/>
      <c r="I9" s="11">
        <v>52</v>
      </c>
    </row>
    <row r="10" spans="1:9" s="11" customFormat="1" ht="12.75">
      <c r="A10" s="23">
        <f t="shared" si="1"/>
        <v>4</v>
      </c>
      <c r="B10" s="70" t="s">
        <v>4282</v>
      </c>
      <c r="C10" s="71" t="s">
        <v>4283</v>
      </c>
      <c r="D10" s="70" t="s">
        <v>4277</v>
      </c>
      <c r="E10" s="70">
        <v>50</v>
      </c>
      <c r="F10" s="54">
        <f t="shared" si="2"/>
        <v>0.5</v>
      </c>
      <c r="G10" s="52" t="str">
        <f t="shared" si="0"/>
        <v>Trung bình</v>
      </c>
      <c r="H10" s="49"/>
      <c r="I10" s="11">
        <v>52</v>
      </c>
    </row>
    <row r="11" spans="1:9" s="11" customFormat="1" ht="12.75">
      <c r="A11" s="23">
        <f t="shared" si="1"/>
        <v>5</v>
      </c>
      <c r="B11" s="70" t="s">
        <v>4284</v>
      </c>
      <c r="C11" s="71" t="s">
        <v>4285</v>
      </c>
      <c r="D11" s="70" t="s">
        <v>4277</v>
      </c>
      <c r="E11" s="70">
        <v>54</v>
      </c>
      <c r="F11" s="54">
        <f t="shared" si="2"/>
        <v>0.54</v>
      </c>
      <c r="G11" s="52" t="str">
        <f t="shared" si="0"/>
        <v>Trung bình</v>
      </c>
      <c r="H11" s="49"/>
      <c r="I11" s="11">
        <v>52</v>
      </c>
    </row>
    <row r="12" spans="1:9" s="11" customFormat="1" ht="12.75">
      <c r="A12" s="23">
        <f t="shared" si="1"/>
        <v>6</v>
      </c>
      <c r="B12" s="70" t="s">
        <v>4286</v>
      </c>
      <c r="C12" s="71" t="s">
        <v>4287</v>
      </c>
      <c r="D12" s="70" t="s">
        <v>4277</v>
      </c>
      <c r="E12" s="70">
        <v>50</v>
      </c>
      <c r="F12" s="54">
        <f t="shared" si="2"/>
        <v>0.5</v>
      </c>
      <c r="G12" s="52" t="str">
        <f t="shared" si="0"/>
        <v>Trung bình</v>
      </c>
      <c r="H12" s="49"/>
      <c r="I12" s="11">
        <v>52</v>
      </c>
    </row>
    <row r="13" spans="1:9" s="11" customFormat="1" ht="12.75">
      <c r="A13" s="23">
        <f t="shared" si="1"/>
        <v>7</v>
      </c>
      <c r="B13" s="70" t="s">
        <v>4288</v>
      </c>
      <c r="C13" s="71" t="s">
        <v>4289</v>
      </c>
      <c r="D13" s="70" t="s">
        <v>4277</v>
      </c>
      <c r="E13" s="70">
        <v>50</v>
      </c>
      <c r="F13" s="54">
        <f t="shared" si="2"/>
        <v>0.5</v>
      </c>
      <c r="G13" s="52" t="str">
        <f t="shared" si="0"/>
        <v>Trung bình</v>
      </c>
      <c r="H13" s="49"/>
      <c r="I13" s="11">
        <v>52</v>
      </c>
    </row>
    <row r="14" spans="1:9" s="11" customFormat="1" ht="12.75">
      <c r="A14" s="23">
        <f t="shared" si="1"/>
        <v>8</v>
      </c>
      <c r="B14" s="70" t="s">
        <v>4290</v>
      </c>
      <c r="C14" s="71" t="s">
        <v>4291</v>
      </c>
      <c r="D14" s="70" t="s">
        <v>4277</v>
      </c>
      <c r="E14" s="70">
        <v>62</v>
      </c>
      <c r="F14" s="54">
        <f t="shared" si="2"/>
        <v>0.62</v>
      </c>
      <c r="G14" s="52" t="str">
        <f t="shared" si="0"/>
        <v>TB Khá</v>
      </c>
      <c r="H14" s="49"/>
      <c r="I14" s="11">
        <v>52</v>
      </c>
    </row>
    <row r="15" spans="1:9" s="11" customFormat="1" ht="12.75">
      <c r="A15" s="23">
        <f t="shared" si="1"/>
        <v>9</v>
      </c>
      <c r="B15" s="70" t="s">
        <v>4292</v>
      </c>
      <c r="C15" s="71" t="s">
        <v>4293</v>
      </c>
      <c r="D15" s="70" t="s">
        <v>4277</v>
      </c>
      <c r="E15" s="70">
        <v>77</v>
      </c>
      <c r="F15" s="54">
        <f t="shared" si="2"/>
        <v>0.77</v>
      </c>
      <c r="G15" s="52" t="str">
        <f t="shared" si="0"/>
        <v>Khá</v>
      </c>
      <c r="H15" s="49"/>
      <c r="I15" s="11">
        <v>52</v>
      </c>
    </row>
    <row r="16" spans="1:9" s="11" customFormat="1" ht="12.75">
      <c r="A16" s="23">
        <f t="shared" si="1"/>
        <v>10</v>
      </c>
      <c r="B16" s="70" t="s">
        <v>4294</v>
      </c>
      <c r="C16" s="71" t="s">
        <v>4295</v>
      </c>
      <c r="D16" s="70" t="s">
        <v>4277</v>
      </c>
      <c r="E16" s="70">
        <v>45</v>
      </c>
      <c r="F16" s="54">
        <f t="shared" si="2"/>
        <v>0.45</v>
      </c>
      <c r="G16" s="52" t="str">
        <f t="shared" si="0"/>
        <v>Yếu</v>
      </c>
      <c r="H16" s="49"/>
      <c r="I16" s="11">
        <v>52</v>
      </c>
    </row>
    <row r="17" spans="1:9" s="11" customFormat="1" ht="12.75">
      <c r="A17" s="23">
        <f t="shared" si="1"/>
        <v>11</v>
      </c>
      <c r="B17" s="70" t="s">
        <v>4296</v>
      </c>
      <c r="C17" s="71" t="s">
        <v>4297</v>
      </c>
      <c r="D17" s="70" t="s">
        <v>4277</v>
      </c>
      <c r="E17" s="70">
        <v>0</v>
      </c>
      <c r="F17" s="54">
        <f t="shared" si="2"/>
        <v>0</v>
      </c>
      <c r="G17" s="52" t="str">
        <f t="shared" si="0"/>
        <v>Kém</v>
      </c>
      <c r="H17" s="49"/>
      <c r="I17" s="11">
        <v>52</v>
      </c>
    </row>
    <row r="18" spans="1:9" s="11" customFormat="1" ht="12.75">
      <c r="A18" s="23">
        <f t="shared" si="1"/>
        <v>12</v>
      </c>
      <c r="B18" s="70" t="s">
        <v>4298</v>
      </c>
      <c r="C18" s="71" t="s">
        <v>4299</v>
      </c>
      <c r="D18" s="70" t="s">
        <v>4277</v>
      </c>
      <c r="E18" s="70">
        <v>50</v>
      </c>
      <c r="F18" s="54">
        <f t="shared" si="2"/>
        <v>0.5</v>
      </c>
      <c r="G18" s="52" t="str">
        <f t="shared" si="0"/>
        <v>Trung bình</v>
      </c>
      <c r="H18" s="49"/>
      <c r="I18" s="11">
        <v>52</v>
      </c>
    </row>
    <row r="19" spans="1:9" s="11" customFormat="1" ht="12.75">
      <c r="A19" s="23">
        <f t="shared" si="1"/>
        <v>13</v>
      </c>
      <c r="B19" s="70" t="s">
        <v>4300</v>
      </c>
      <c r="C19" s="71" t="s">
        <v>4301</v>
      </c>
      <c r="D19" s="70" t="s">
        <v>4277</v>
      </c>
      <c r="E19" s="70">
        <v>69</v>
      </c>
      <c r="F19" s="54">
        <f t="shared" si="2"/>
        <v>0.69</v>
      </c>
      <c r="G19" s="52" t="str">
        <f t="shared" si="0"/>
        <v>TB Khá</v>
      </c>
      <c r="H19" s="49"/>
      <c r="I19" s="11">
        <v>52</v>
      </c>
    </row>
    <row r="20" spans="1:9" s="11" customFormat="1" ht="12.75">
      <c r="A20" s="23">
        <f t="shared" si="1"/>
        <v>14</v>
      </c>
      <c r="B20" s="70" t="s">
        <v>4302</v>
      </c>
      <c r="C20" s="71" t="s">
        <v>4303</v>
      </c>
      <c r="D20" s="70" t="s">
        <v>4277</v>
      </c>
      <c r="E20" s="70">
        <v>59</v>
      </c>
      <c r="F20" s="54">
        <f t="shared" si="2"/>
        <v>0.59</v>
      </c>
      <c r="G20" s="52" t="str">
        <f t="shared" si="0"/>
        <v>Trung bình</v>
      </c>
      <c r="H20" s="49"/>
      <c r="I20" s="11">
        <v>52</v>
      </c>
    </row>
    <row r="21" spans="1:9" s="11" customFormat="1" ht="12.75">
      <c r="A21" s="23">
        <f t="shared" si="1"/>
        <v>15</v>
      </c>
      <c r="B21" s="70" t="s">
        <v>4304</v>
      </c>
      <c r="C21" s="71" t="s">
        <v>4305</v>
      </c>
      <c r="D21" s="70" t="s">
        <v>4277</v>
      </c>
      <c r="E21" s="70">
        <v>72</v>
      </c>
      <c r="F21" s="54">
        <f t="shared" si="2"/>
        <v>0.72</v>
      </c>
      <c r="G21" s="52" t="str">
        <f t="shared" si="0"/>
        <v>Khá</v>
      </c>
      <c r="H21" s="49"/>
      <c r="I21" s="11">
        <v>52</v>
      </c>
    </row>
    <row r="22" spans="1:9" s="11" customFormat="1" ht="12.75">
      <c r="A22" s="23">
        <f t="shared" si="1"/>
        <v>16</v>
      </c>
      <c r="B22" s="70" t="s">
        <v>4306</v>
      </c>
      <c r="C22" s="71" t="s">
        <v>4307</v>
      </c>
      <c r="D22" s="70" t="s">
        <v>4277</v>
      </c>
      <c r="E22" s="70">
        <v>58</v>
      </c>
      <c r="F22" s="54">
        <f t="shared" si="2"/>
        <v>0.58</v>
      </c>
      <c r="G22" s="52" t="str">
        <f t="shared" si="0"/>
        <v>Trung bình</v>
      </c>
      <c r="H22" s="49"/>
      <c r="I22" s="11">
        <v>52</v>
      </c>
    </row>
    <row r="23" spans="1:9" s="11" customFormat="1" ht="12.75">
      <c r="A23" s="23">
        <f t="shared" si="1"/>
        <v>17</v>
      </c>
      <c r="B23" s="70" t="s">
        <v>4308</v>
      </c>
      <c r="C23" s="71" t="s">
        <v>4309</v>
      </c>
      <c r="D23" s="70" t="s">
        <v>4277</v>
      </c>
      <c r="E23" s="70">
        <v>55</v>
      </c>
      <c r="F23" s="54">
        <f t="shared" si="2"/>
        <v>0.55</v>
      </c>
      <c r="G23" s="52" t="str">
        <f t="shared" si="0"/>
        <v>Trung bình</v>
      </c>
      <c r="H23" s="49"/>
      <c r="I23" s="11">
        <v>52</v>
      </c>
    </row>
    <row r="24" spans="1:9" s="11" customFormat="1" ht="12.75">
      <c r="A24" s="23">
        <f t="shared" si="1"/>
        <v>18</v>
      </c>
      <c r="B24" s="70" t="s">
        <v>4310</v>
      </c>
      <c r="C24" s="71" t="s">
        <v>4311</v>
      </c>
      <c r="D24" s="70" t="s">
        <v>4277</v>
      </c>
      <c r="E24" s="70">
        <v>50</v>
      </c>
      <c r="F24" s="54">
        <f t="shared" si="2"/>
        <v>0.5</v>
      </c>
      <c r="G24" s="52" t="str">
        <f t="shared" si="0"/>
        <v>Trung bình</v>
      </c>
      <c r="H24" s="49"/>
      <c r="I24" s="11">
        <v>52</v>
      </c>
    </row>
    <row r="25" spans="1:9" s="11" customFormat="1" ht="12.75">
      <c r="A25" s="23">
        <f t="shared" si="1"/>
        <v>19</v>
      </c>
      <c r="B25" s="70" t="s">
        <v>4312</v>
      </c>
      <c r="C25" s="71" t="s">
        <v>4313</v>
      </c>
      <c r="D25" s="70" t="s">
        <v>4277</v>
      </c>
      <c r="E25" s="70">
        <v>52</v>
      </c>
      <c r="F25" s="54">
        <f t="shared" si="2"/>
        <v>0.52</v>
      </c>
      <c r="G25" s="52" t="str">
        <f t="shared" si="0"/>
        <v>Trung bình</v>
      </c>
      <c r="H25" s="49"/>
      <c r="I25" s="11">
        <v>52</v>
      </c>
    </row>
    <row r="26" spans="1:9" s="11" customFormat="1" ht="12.75">
      <c r="A26" s="23">
        <f t="shared" si="1"/>
        <v>20</v>
      </c>
      <c r="B26" s="70" t="s">
        <v>4314</v>
      </c>
      <c r="C26" s="71" t="s">
        <v>4315</v>
      </c>
      <c r="D26" s="70" t="s">
        <v>4277</v>
      </c>
      <c r="E26" s="70">
        <v>45</v>
      </c>
      <c r="F26" s="54">
        <f t="shared" si="2"/>
        <v>0.45</v>
      </c>
      <c r="G26" s="52" t="str">
        <f t="shared" si="0"/>
        <v>Yếu</v>
      </c>
      <c r="H26" s="49"/>
      <c r="I26" s="11">
        <v>52</v>
      </c>
    </row>
    <row r="27" spans="1:9" s="11" customFormat="1" ht="12.75">
      <c r="A27" s="23">
        <f t="shared" si="1"/>
        <v>21</v>
      </c>
      <c r="B27" s="70" t="s">
        <v>4316</v>
      </c>
      <c r="C27" s="71" t="s">
        <v>4317</v>
      </c>
      <c r="D27" s="70" t="s">
        <v>4277</v>
      </c>
      <c r="E27" s="70">
        <v>40</v>
      </c>
      <c r="F27" s="54">
        <f t="shared" si="2"/>
        <v>0.4</v>
      </c>
      <c r="G27" s="52" t="str">
        <f t="shared" si="0"/>
        <v>Yếu</v>
      </c>
      <c r="H27" s="49"/>
      <c r="I27" s="11">
        <v>52</v>
      </c>
    </row>
    <row r="28" spans="1:9" s="11" customFormat="1" ht="12.75">
      <c r="A28" s="23">
        <f t="shared" si="1"/>
        <v>22</v>
      </c>
      <c r="B28" s="70" t="s">
        <v>4318</v>
      </c>
      <c r="C28" s="71" t="s">
        <v>4319</v>
      </c>
      <c r="D28" s="70" t="s">
        <v>4277</v>
      </c>
      <c r="E28" s="70">
        <v>77</v>
      </c>
      <c r="F28" s="54">
        <f t="shared" si="2"/>
        <v>0.77</v>
      </c>
      <c r="G28" s="52" t="str">
        <f t="shared" si="0"/>
        <v>Khá</v>
      </c>
      <c r="H28" s="49"/>
      <c r="I28" s="11">
        <v>52</v>
      </c>
    </row>
    <row r="29" spans="1:9" s="11" customFormat="1" ht="12.75">
      <c r="A29" s="23">
        <f t="shared" si="1"/>
        <v>23</v>
      </c>
      <c r="B29" s="70" t="s">
        <v>4320</v>
      </c>
      <c r="C29" s="71" t="s">
        <v>4321</v>
      </c>
      <c r="D29" s="70" t="s">
        <v>4277</v>
      </c>
      <c r="E29" s="70">
        <v>60</v>
      </c>
      <c r="F29" s="54">
        <f t="shared" si="2"/>
        <v>0.6</v>
      </c>
      <c r="G29" s="52" t="str">
        <f t="shared" si="0"/>
        <v>TB Khá</v>
      </c>
      <c r="H29" s="49"/>
      <c r="I29" s="11">
        <v>52</v>
      </c>
    </row>
    <row r="30" spans="1:9" s="11" customFormat="1" ht="12.75">
      <c r="A30" s="23">
        <f t="shared" si="1"/>
        <v>24</v>
      </c>
      <c r="B30" s="70" t="s">
        <v>4322</v>
      </c>
      <c r="C30" s="71" t="s">
        <v>4323</v>
      </c>
      <c r="D30" s="70" t="s">
        <v>4277</v>
      </c>
      <c r="E30" s="70">
        <v>72</v>
      </c>
      <c r="F30" s="54">
        <f t="shared" si="2"/>
        <v>0.72</v>
      </c>
      <c r="G30" s="52" t="str">
        <f t="shared" si="0"/>
        <v>Khá</v>
      </c>
      <c r="H30" s="49"/>
      <c r="I30" s="11">
        <v>52</v>
      </c>
    </row>
    <row r="31" spans="1:9" s="11" customFormat="1" ht="12.75">
      <c r="A31" s="23">
        <f t="shared" si="1"/>
        <v>25</v>
      </c>
      <c r="B31" s="70" t="s">
        <v>4324</v>
      </c>
      <c r="C31" s="71" t="s">
        <v>4325</v>
      </c>
      <c r="D31" s="70" t="s">
        <v>4277</v>
      </c>
      <c r="E31" s="70">
        <v>50</v>
      </c>
      <c r="F31" s="54">
        <f t="shared" si="2"/>
        <v>0.5</v>
      </c>
      <c r="G31" s="52" t="str">
        <f t="shared" si="0"/>
        <v>Trung bình</v>
      </c>
      <c r="H31" s="49"/>
      <c r="I31" s="11">
        <v>52</v>
      </c>
    </row>
    <row r="32" spans="1:9" s="11" customFormat="1" ht="12.75">
      <c r="A32" s="23">
        <f t="shared" si="1"/>
        <v>26</v>
      </c>
      <c r="B32" s="70" t="s">
        <v>4326</v>
      </c>
      <c r="C32" s="71" t="s">
        <v>4327</v>
      </c>
      <c r="D32" s="70" t="s">
        <v>4277</v>
      </c>
      <c r="E32" s="70">
        <v>58</v>
      </c>
      <c r="F32" s="54">
        <f t="shared" si="2"/>
        <v>0.58</v>
      </c>
      <c r="G32" s="52" t="str">
        <f t="shared" si="0"/>
        <v>Trung bình</v>
      </c>
      <c r="H32" s="49"/>
      <c r="I32" s="11">
        <v>52</v>
      </c>
    </row>
    <row r="33" spans="1:9" s="11" customFormat="1" ht="12.75">
      <c r="A33" s="23">
        <f t="shared" si="1"/>
        <v>27</v>
      </c>
      <c r="B33" s="70" t="s">
        <v>4328</v>
      </c>
      <c r="C33" s="71" t="s">
        <v>4329</v>
      </c>
      <c r="D33" s="70" t="s">
        <v>4277</v>
      </c>
      <c r="E33" s="70">
        <v>55</v>
      </c>
      <c r="F33" s="54">
        <f t="shared" si="2"/>
        <v>0.55</v>
      </c>
      <c r="G33" s="52" t="str">
        <f t="shared" si="0"/>
        <v>Trung bình</v>
      </c>
      <c r="H33" s="49"/>
      <c r="I33" s="11">
        <v>52</v>
      </c>
    </row>
    <row r="34" spans="1:9" s="11" customFormat="1" ht="12.75">
      <c r="A34" s="23">
        <f t="shared" si="1"/>
        <v>28</v>
      </c>
      <c r="B34" s="70" t="s">
        <v>4330</v>
      </c>
      <c r="C34" s="71" t="s">
        <v>4331</v>
      </c>
      <c r="D34" s="70" t="s">
        <v>4277</v>
      </c>
      <c r="E34" s="70">
        <v>50</v>
      </c>
      <c r="F34" s="54">
        <f t="shared" si="2"/>
        <v>0.5</v>
      </c>
      <c r="G34" s="52" t="str">
        <f t="shared" si="0"/>
        <v>Trung bình</v>
      </c>
      <c r="H34" s="49"/>
      <c r="I34" s="11">
        <v>52</v>
      </c>
    </row>
    <row r="35" spans="1:9" s="11" customFormat="1" ht="12.75">
      <c r="A35" s="23">
        <f t="shared" si="1"/>
        <v>29</v>
      </c>
      <c r="B35" s="70" t="s">
        <v>4332</v>
      </c>
      <c r="C35" s="71" t="s">
        <v>4333</v>
      </c>
      <c r="D35" s="70" t="s">
        <v>4277</v>
      </c>
      <c r="E35" s="70">
        <v>50</v>
      </c>
      <c r="F35" s="54">
        <f t="shared" si="2"/>
        <v>0.5</v>
      </c>
      <c r="G35" s="52" t="str">
        <f t="shared" si="0"/>
        <v>Trung bình</v>
      </c>
      <c r="H35" s="49"/>
      <c r="I35" s="11">
        <v>52</v>
      </c>
    </row>
    <row r="36" spans="1:9" s="11" customFormat="1" ht="12.75">
      <c r="A36" s="23">
        <f t="shared" si="1"/>
        <v>30</v>
      </c>
      <c r="B36" s="70" t="s">
        <v>4334</v>
      </c>
      <c r="C36" s="71" t="s">
        <v>4335</v>
      </c>
      <c r="D36" s="70" t="s">
        <v>4277</v>
      </c>
      <c r="E36" s="70">
        <v>45</v>
      </c>
      <c r="F36" s="54">
        <f t="shared" si="2"/>
        <v>0.45</v>
      </c>
      <c r="G36" s="52" t="str">
        <f t="shared" si="0"/>
        <v>Yếu</v>
      </c>
      <c r="H36" s="49"/>
      <c r="I36" s="11">
        <v>52</v>
      </c>
    </row>
    <row r="37" spans="1:9" s="11" customFormat="1" ht="12.75">
      <c r="A37" s="23">
        <f t="shared" si="1"/>
        <v>31</v>
      </c>
      <c r="B37" s="70" t="s">
        <v>4336</v>
      </c>
      <c r="C37" s="71" t="s">
        <v>4337</v>
      </c>
      <c r="D37" s="70" t="s">
        <v>4277</v>
      </c>
      <c r="E37" s="70">
        <v>85</v>
      </c>
      <c r="F37" s="54">
        <f t="shared" si="2"/>
        <v>0.85</v>
      </c>
      <c r="G37" s="52" t="str">
        <f t="shared" si="0"/>
        <v>Tốt</v>
      </c>
      <c r="H37" s="49"/>
      <c r="I37" s="11">
        <v>52</v>
      </c>
    </row>
    <row r="38" spans="1:9" s="11" customFormat="1" ht="12.75">
      <c r="A38" s="23">
        <f t="shared" si="1"/>
        <v>32</v>
      </c>
      <c r="B38" s="70" t="s">
        <v>4338</v>
      </c>
      <c r="C38" s="71" t="s">
        <v>4339</v>
      </c>
      <c r="D38" s="70" t="s">
        <v>4277</v>
      </c>
      <c r="E38" s="70">
        <v>50</v>
      </c>
      <c r="F38" s="54">
        <f t="shared" si="2"/>
        <v>0.5</v>
      </c>
      <c r="G38" s="52" t="str">
        <f t="shared" si="0"/>
        <v>Trung bình</v>
      </c>
      <c r="H38" s="49"/>
      <c r="I38" s="11">
        <v>52</v>
      </c>
    </row>
    <row r="39" spans="1:9" s="11" customFormat="1" ht="12.75">
      <c r="A39" s="23">
        <f t="shared" si="1"/>
        <v>33</v>
      </c>
      <c r="B39" s="70" t="s">
        <v>4340</v>
      </c>
      <c r="C39" s="71" t="s">
        <v>4341</v>
      </c>
      <c r="D39" s="70" t="s">
        <v>4277</v>
      </c>
      <c r="E39" s="70">
        <v>50</v>
      </c>
      <c r="F39" s="54">
        <f t="shared" si="2"/>
        <v>0.5</v>
      </c>
      <c r="G39" s="52" t="str">
        <f t="shared" si="0"/>
        <v>Trung bình</v>
      </c>
      <c r="H39" s="49"/>
      <c r="I39" s="11">
        <v>52</v>
      </c>
    </row>
    <row r="40" spans="1:9" s="11" customFormat="1" ht="12.75">
      <c r="A40" s="23">
        <f t="shared" si="1"/>
        <v>34</v>
      </c>
      <c r="B40" s="70" t="s">
        <v>4342</v>
      </c>
      <c r="C40" s="71" t="s">
        <v>4343</v>
      </c>
      <c r="D40" s="70" t="s">
        <v>4277</v>
      </c>
      <c r="E40" s="70">
        <v>62</v>
      </c>
      <c r="F40" s="54">
        <f t="shared" si="2"/>
        <v>0.62</v>
      </c>
      <c r="G40" s="52" t="str">
        <f t="shared" si="0"/>
        <v>TB Khá</v>
      </c>
      <c r="H40" s="49"/>
      <c r="I40" s="11">
        <v>52</v>
      </c>
    </row>
    <row r="41" spans="1:9" s="11" customFormat="1" ht="12.75">
      <c r="A41" s="23">
        <f t="shared" si="1"/>
        <v>35</v>
      </c>
      <c r="B41" s="70" t="s">
        <v>4344</v>
      </c>
      <c r="C41" s="71" t="s">
        <v>4345</v>
      </c>
      <c r="D41" s="70" t="s">
        <v>4277</v>
      </c>
      <c r="E41" s="70">
        <v>55</v>
      </c>
      <c r="F41" s="54">
        <f t="shared" si="2"/>
        <v>0.55</v>
      </c>
      <c r="G41" s="52" t="str">
        <f t="shared" si="0"/>
        <v>Trung bình</v>
      </c>
      <c r="H41" s="49"/>
      <c r="I41" s="11">
        <v>52</v>
      </c>
    </row>
    <row r="42" spans="1:9" s="11" customFormat="1" ht="12.75">
      <c r="A42" s="23">
        <f t="shared" si="1"/>
        <v>36</v>
      </c>
      <c r="B42" s="70" t="s">
        <v>4346</v>
      </c>
      <c r="C42" s="71" t="s">
        <v>4347</v>
      </c>
      <c r="D42" s="70" t="s">
        <v>4277</v>
      </c>
      <c r="E42" s="70">
        <v>55</v>
      </c>
      <c r="F42" s="54">
        <f t="shared" si="2"/>
        <v>0.55</v>
      </c>
      <c r="G42" s="52" t="str">
        <f t="shared" si="0"/>
        <v>Trung bình</v>
      </c>
      <c r="H42" s="49"/>
      <c r="I42" s="11">
        <v>52</v>
      </c>
    </row>
    <row r="43" spans="1:9" s="11" customFormat="1" ht="12.75">
      <c r="A43" s="23">
        <f t="shared" si="1"/>
        <v>37</v>
      </c>
      <c r="B43" s="70" t="s">
        <v>4348</v>
      </c>
      <c r="C43" s="71" t="s">
        <v>4349</v>
      </c>
      <c r="D43" s="70" t="s">
        <v>4277</v>
      </c>
      <c r="E43" s="70">
        <v>66</v>
      </c>
      <c r="F43" s="54">
        <f t="shared" si="2"/>
        <v>0.66</v>
      </c>
      <c r="G43" s="52" t="str">
        <f t="shared" si="0"/>
        <v>TB Khá</v>
      </c>
      <c r="H43" s="49"/>
      <c r="I43" s="11">
        <v>52</v>
      </c>
    </row>
    <row r="44" spans="1:9" s="11" customFormat="1" ht="12.75">
      <c r="A44" s="23">
        <f t="shared" si="1"/>
        <v>38</v>
      </c>
      <c r="B44" s="70" t="s">
        <v>4350</v>
      </c>
      <c r="C44" s="71" t="s">
        <v>4351</v>
      </c>
      <c r="D44" s="70" t="s">
        <v>4277</v>
      </c>
      <c r="E44" s="70">
        <v>73</v>
      </c>
      <c r="F44" s="54">
        <f t="shared" si="2"/>
        <v>0.73</v>
      </c>
      <c r="G44" s="52" t="str">
        <f t="shared" si="0"/>
        <v>Khá</v>
      </c>
      <c r="H44" s="49"/>
      <c r="I44" s="11">
        <v>52</v>
      </c>
    </row>
    <row r="45" spans="1:9" s="11" customFormat="1" ht="12.75">
      <c r="A45" s="23">
        <f t="shared" si="1"/>
        <v>39</v>
      </c>
      <c r="B45" s="70" t="s">
        <v>4352</v>
      </c>
      <c r="C45" s="71" t="s">
        <v>4353</v>
      </c>
      <c r="D45" s="70" t="s">
        <v>4277</v>
      </c>
      <c r="E45" s="70">
        <v>58</v>
      </c>
      <c r="F45" s="54">
        <f t="shared" si="2"/>
        <v>0.58</v>
      </c>
      <c r="G45" s="52" t="str">
        <f t="shared" si="0"/>
        <v>Trung bình</v>
      </c>
      <c r="H45" s="49"/>
      <c r="I45" s="11">
        <v>52</v>
      </c>
    </row>
    <row r="46" spans="1:9" s="11" customFormat="1" ht="12.75">
      <c r="A46" s="23">
        <f t="shared" si="1"/>
        <v>40</v>
      </c>
      <c r="B46" s="70" t="s">
        <v>4354</v>
      </c>
      <c r="C46" s="71" t="s">
        <v>4355</v>
      </c>
      <c r="D46" s="70" t="s">
        <v>4277</v>
      </c>
      <c r="E46" s="70">
        <v>50</v>
      </c>
      <c r="F46" s="54">
        <f t="shared" si="2"/>
        <v>0.5</v>
      </c>
      <c r="G46" s="52" t="str">
        <f t="shared" si="0"/>
        <v>Trung bình</v>
      </c>
      <c r="H46" s="49"/>
      <c r="I46" s="11">
        <v>52</v>
      </c>
    </row>
    <row r="47" spans="1:9" s="11" customFormat="1" ht="12.75">
      <c r="A47" s="23">
        <f t="shared" si="1"/>
        <v>41</v>
      </c>
      <c r="B47" s="70" t="s">
        <v>4356</v>
      </c>
      <c r="C47" s="71" t="s">
        <v>4357</v>
      </c>
      <c r="D47" s="70" t="s">
        <v>4277</v>
      </c>
      <c r="E47" s="70">
        <v>45</v>
      </c>
      <c r="F47" s="54">
        <f t="shared" si="2"/>
        <v>0.45</v>
      </c>
      <c r="G47" s="52" t="str">
        <f t="shared" si="0"/>
        <v>Yếu</v>
      </c>
      <c r="H47" s="49"/>
      <c r="I47" s="11">
        <v>52</v>
      </c>
    </row>
    <row r="48" spans="1:9" s="11" customFormat="1" ht="12.75">
      <c r="A48" s="23">
        <f t="shared" si="1"/>
        <v>42</v>
      </c>
      <c r="B48" s="70" t="s">
        <v>4358</v>
      </c>
      <c r="C48" s="71" t="s">
        <v>4359</v>
      </c>
      <c r="D48" s="70" t="s">
        <v>4277</v>
      </c>
      <c r="E48" s="70">
        <v>50</v>
      </c>
      <c r="F48" s="54">
        <f t="shared" si="2"/>
        <v>0.5</v>
      </c>
      <c r="G48" s="52" t="str">
        <f t="shared" si="0"/>
        <v>Trung bình</v>
      </c>
      <c r="H48" s="49"/>
      <c r="I48" s="11">
        <v>52</v>
      </c>
    </row>
    <row r="49" spans="1:9" s="11" customFormat="1" ht="12.75">
      <c r="A49" s="23">
        <f t="shared" si="1"/>
        <v>43</v>
      </c>
      <c r="B49" s="70" t="s">
        <v>4360</v>
      </c>
      <c r="C49" s="71" t="s">
        <v>4361</v>
      </c>
      <c r="D49" s="70" t="s">
        <v>4277</v>
      </c>
      <c r="E49" s="70">
        <v>50</v>
      </c>
      <c r="F49" s="54">
        <f t="shared" si="2"/>
        <v>0.5</v>
      </c>
      <c r="G49" s="52" t="str">
        <f t="shared" si="0"/>
        <v>Trung bình</v>
      </c>
      <c r="H49" s="49"/>
      <c r="I49" s="11">
        <v>52</v>
      </c>
    </row>
    <row r="50" spans="1:9" s="11" customFormat="1" ht="12.75">
      <c r="A50" s="23">
        <f t="shared" si="1"/>
        <v>44</v>
      </c>
      <c r="B50" s="70" t="s">
        <v>4362</v>
      </c>
      <c r="C50" s="71" t="s">
        <v>4363</v>
      </c>
      <c r="D50" s="70" t="s">
        <v>4277</v>
      </c>
      <c r="E50" s="70">
        <v>50</v>
      </c>
      <c r="F50" s="54">
        <f t="shared" si="2"/>
        <v>0.5</v>
      </c>
      <c r="G50" s="52" t="str">
        <f t="shared" si="0"/>
        <v>Trung bình</v>
      </c>
      <c r="H50" s="49"/>
      <c r="I50" s="11">
        <v>52</v>
      </c>
    </row>
    <row r="51" spans="1:9" s="11" customFormat="1" ht="12.75">
      <c r="A51" s="23">
        <f t="shared" si="1"/>
        <v>45</v>
      </c>
      <c r="B51" s="70" t="s">
        <v>4364</v>
      </c>
      <c r="C51" s="71" t="s">
        <v>4365</v>
      </c>
      <c r="D51" s="70" t="s">
        <v>4277</v>
      </c>
      <c r="E51" s="70">
        <v>50</v>
      </c>
      <c r="F51" s="54">
        <f t="shared" si="2"/>
        <v>0.5</v>
      </c>
      <c r="G51" s="52" t="str">
        <f t="shared" si="0"/>
        <v>Trung bình</v>
      </c>
      <c r="H51" s="49"/>
      <c r="I51" s="11">
        <v>52</v>
      </c>
    </row>
    <row r="52" spans="1:9" s="11" customFormat="1" ht="12.75">
      <c r="A52" s="23">
        <f t="shared" si="1"/>
        <v>46</v>
      </c>
      <c r="B52" s="70" t="s">
        <v>4366</v>
      </c>
      <c r="C52" s="71" t="s">
        <v>4367</v>
      </c>
      <c r="D52" s="70" t="s">
        <v>4277</v>
      </c>
      <c r="E52" s="70">
        <v>58</v>
      </c>
      <c r="F52" s="54">
        <f t="shared" si="2"/>
        <v>0.58</v>
      </c>
      <c r="G52" s="52" t="str">
        <f t="shared" si="0"/>
        <v>Trung bình</v>
      </c>
      <c r="H52" s="49"/>
      <c r="I52" s="11">
        <v>52</v>
      </c>
    </row>
    <row r="53" spans="1:9" s="11" customFormat="1" ht="12.75">
      <c r="A53" s="23">
        <f t="shared" si="1"/>
        <v>47</v>
      </c>
      <c r="B53" s="70" t="s">
        <v>4368</v>
      </c>
      <c r="C53" s="71" t="s">
        <v>4369</v>
      </c>
      <c r="D53" s="70" t="s">
        <v>4277</v>
      </c>
      <c r="E53" s="70">
        <v>65</v>
      </c>
      <c r="F53" s="54">
        <f t="shared" si="2"/>
        <v>0.65</v>
      </c>
      <c r="G53" s="52" t="str">
        <f t="shared" si="0"/>
        <v>TB Khá</v>
      </c>
      <c r="H53" s="49"/>
      <c r="I53" s="11">
        <v>52</v>
      </c>
    </row>
    <row r="54" spans="1:9" s="11" customFormat="1" ht="12.75">
      <c r="A54" s="23">
        <f t="shared" si="1"/>
        <v>48</v>
      </c>
      <c r="B54" s="70" t="s">
        <v>4370</v>
      </c>
      <c r="C54" s="71" t="s">
        <v>4371</v>
      </c>
      <c r="D54" s="70" t="s">
        <v>4277</v>
      </c>
      <c r="E54" s="70">
        <v>65</v>
      </c>
      <c r="F54" s="54">
        <f t="shared" si="2"/>
        <v>0.65</v>
      </c>
      <c r="G54" s="52" t="str">
        <f t="shared" si="0"/>
        <v>TB Khá</v>
      </c>
      <c r="H54" s="49"/>
      <c r="I54" s="11">
        <v>52</v>
      </c>
    </row>
    <row r="55" spans="1:9" s="11" customFormat="1" ht="12.75">
      <c r="A55" s="23">
        <f t="shared" si="1"/>
        <v>49</v>
      </c>
      <c r="B55" s="70" t="s">
        <v>4372</v>
      </c>
      <c r="C55" s="71" t="s">
        <v>4373</v>
      </c>
      <c r="D55" s="70" t="s">
        <v>4277</v>
      </c>
      <c r="E55" s="70">
        <v>45</v>
      </c>
      <c r="F55" s="54">
        <f t="shared" si="2"/>
        <v>0.45</v>
      </c>
      <c r="G55" s="52" t="str">
        <f t="shared" si="0"/>
        <v>Yếu</v>
      </c>
      <c r="H55" s="49"/>
      <c r="I55" s="11">
        <v>52</v>
      </c>
    </row>
    <row r="56" spans="1:9" s="11" customFormat="1" ht="12.75">
      <c r="A56" s="23">
        <f t="shared" si="1"/>
        <v>50</v>
      </c>
      <c r="B56" s="70" t="s">
        <v>4374</v>
      </c>
      <c r="C56" s="71" t="s">
        <v>4375</v>
      </c>
      <c r="D56" s="70" t="s">
        <v>4277</v>
      </c>
      <c r="E56" s="70">
        <v>50</v>
      </c>
      <c r="F56" s="54">
        <f t="shared" si="2"/>
        <v>0.5</v>
      </c>
      <c r="G56" s="52" t="str">
        <f t="shared" si="0"/>
        <v>Trung bình</v>
      </c>
      <c r="H56" s="49"/>
      <c r="I56" s="11">
        <v>52</v>
      </c>
    </row>
    <row r="57" spans="1:9" s="11" customFormat="1" ht="12.75">
      <c r="A57" s="23">
        <f t="shared" si="1"/>
        <v>51</v>
      </c>
      <c r="B57" s="70" t="s">
        <v>4376</v>
      </c>
      <c r="C57" s="71" t="s">
        <v>4377</v>
      </c>
      <c r="D57" s="70" t="s">
        <v>4277</v>
      </c>
      <c r="E57" s="70">
        <v>73</v>
      </c>
      <c r="F57" s="54">
        <f t="shared" si="2"/>
        <v>0.73</v>
      </c>
      <c r="G57" s="52" t="str">
        <f t="shared" si="0"/>
        <v>Khá</v>
      </c>
      <c r="H57" s="49"/>
      <c r="I57" s="11">
        <v>52</v>
      </c>
    </row>
    <row r="58" spans="1:9" s="11" customFormat="1" ht="12.75">
      <c r="A58" s="23">
        <f t="shared" si="1"/>
        <v>52</v>
      </c>
      <c r="B58" s="70" t="s">
        <v>4378</v>
      </c>
      <c r="C58" s="71" t="s">
        <v>4379</v>
      </c>
      <c r="D58" s="70" t="s">
        <v>4277</v>
      </c>
      <c r="E58" s="70">
        <v>53</v>
      </c>
      <c r="F58" s="54">
        <f t="shared" si="2"/>
        <v>0.53</v>
      </c>
      <c r="G58" s="52" t="str">
        <f t="shared" si="0"/>
        <v>Trung bình</v>
      </c>
      <c r="H58" s="49"/>
      <c r="I58" s="11">
        <v>52</v>
      </c>
    </row>
    <row r="59" spans="1:9" s="11" customFormat="1" ht="12.75">
      <c r="A59" s="23">
        <f t="shared" si="1"/>
        <v>53</v>
      </c>
      <c r="B59" s="70" t="s">
        <v>4380</v>
      </c>
      <c r="C59" s="71" t="s">
        <v>4381</v>
      </c>
      <c r="D59" s="70" t="s">
        <v>4277</v>
      </c>
      <c r="E59" s="70">
        <v>77</v>
      </c>
      <c r="F59" s="54">
        <f t="shared" si="2"/>
        <v>0.77</v>
      </c>
      <c r="G59" s="52" t="str">
        <f t="shared" si="0"/>
        <v>Khá</v>
      </c>
      <c r="H59" s="49"/>
      <c r="I59" s="11">
        <v>52</v>
      </c>
    </row>
    <row r="60" spans="1:9" s="11" customFormat="1" ht="12.75">
      <c r="A60" s="23">
        <f t="shared" si="1"/>
        <v>54</v>
      </c>
      <c r="B60" s="70" t="s">
        <v>4382</v>
      </c>
      <c r="C60" s="71" t="s">
        <v>4383</v>
      </c>
      <c r="D60" s="70" t="s">
        <v>4277</v>
      </c>
      <c r="E60" s="70">
        <v>52</v>
      </c>
      <c r="F60" s="54">
        <f t="shared" si="2"/>
        <v>0.52</v>
      </c>
      <c r="G60" s="52" t="str">
        <f t="shared" si="0"/>
        <v>Trung bình</v>
      </c>
      <c r="H60" s="49"/>
      <c r="I60" s="11">
        <v>52</v>
      </c>
    </row>
    <row r="61" spans="1:9" s="11" customFormat="1" ht="12.75">
      <c r="A61" s="23">
        <f t="shared" si="1"/>
        <v>55</v>
      </c>
      <c r="B61" s="70" t="s">
        <v>4384</v>
      </c>
      <c r="C61" s="71" t="s">
        <v>4385</v>
      </c>
      <c r="D61" s="70" t="s">
        <v>4277</v>
      </c>
      <c r="E61" s="70">
        <v>55</v>
      </c>
      <c r="F61" s="54">
        <f t="shared" si="2"/>
        <v>0.55</v>
      </c>
      <c r="G61" s="52" t="str">
        <f t="shared" si="0"/>
        <v>Trung bình</v>
      </c>
      <c r="H61" s="49"/>
      <c r="I61" s="11">
        <v>52</v>
      </c>
    </row>
    <row r="62" spans="1:9" s="11" customFormat="1" ht="12.75">
      <c r="A62" s="23">
        <f t="shared" si="1"/>
        <v>56</v>
      </c>
      <c r="B62" s="70" t="s">
        <v>4386</v>
      </c>
      <c r="C62" s="71" t="s">
        <v>4387</v>
      </c>
      <c r="D62" s="70" t="s">
        <v>4277</v>
      </c>
      <c r="E62" s="70">
        <v>86</v>
      </c>
      <c r="F62" s="54">
        <f t="shared" si="2"/>
        <v>0.86</v>
      </c>
      <c r="G62" s="52" t="str">
        <f t="shared" si="0"/>
        <v>Tốt</v>
      </c>
      <c r="H62" s="49"/>
      <c r="I62" s="11">
        <v>52</v>
      </c>
    </row>
    <row r="63" spans="1:9" s="11" customFormat="1" ht="12.75">
      <c r="A63" s="23">
        <f t="shared" si="1"/>
        <v>57</v>
      </c>
      <c r="B63" s="70" t="s">
        <v>4388</v>
      </c>
      <c r="C63" s="71" t="s">
        <v>4389</v>
      </c>
      <c r="D63" s="70" t="s">
        <v>4277</v>
      </c>
      <c r="E63" s="70">
        <v>58</v>
      </c>
      <c r="F63" s="54">
        <f t="shared" si="2"/>
        <v>0.58</v>
      </c>
      <c r="G63" s="52" t="str">
        <f t="shared" si="0"/>
        <v>Trung bình</v>
      </c>
      <c r="H63" s="49"/>
      <c r="I63" s="11">
        <v>52</v>
      </c>
    </row>
    <row r="64" spans="1:9" s="11" customFormat="1" ht="12.75">
      <c r="A64" s="23">
        <f t="shared" si="1"/>
        <v>58</v>
      </c>
      <c r="B64" s="70" t="s">
        <v>4390</v>
      </c>
      <c r="C64" s="71" t="s">
        <v>4391</v>
      </c>
      <c r="D64" s="70" t="s">
        <v>4277</v>
      </c>
      <c r="E64" s="70">
        <v>67</v>
      </c>
      <c r="F64" s="54">
        <f t="shared" si="2"/>
        <v>0.67</v>
      </c>
      <c r="G64" s="52" t="str">
        <f t="shared" si="0"/>
        <v>TB Khá</v>
      </c>
      <c r="H64" s="49"/>
      <c r="I64" s="11">
        <v>52</v>
      </c>
    </row>
    <row r="65" spans="1:9" s="11" customFormat="1" ht="12.75">
      <c r="A65" s="23">
        <f t="shared" si="1"/>
        <v>59</v>
      </c>
      <c r="B65" s="70" t="s">
        <v>4392</v>
      </c>
      <c r="C65" s="71" t="s">
        <v>4393</v>
      </c>
      <c r="D65" s="70" t="s">
        <v>4277</v>
      </c>
      <c r="E65" s="70">
        <v>50</v>
      </c>
      <c r="F65" s="54">
        <f t="shared" si="2"/>
        <v>0.5</v>
      </c>
      <c r="G65" s="52" t="str">
        <f t="shared" si="0"/>
        <v>Trung bình</v>
      </c>
      <c r="H65" s="49"/>
      <c r="I65" s="11">
        <v>52</v>
      </c>
    </row>
    <row r="66" spans="1:9" s="11" customFormat="1" ht="12.75">
      <c r="A66" s="23">
        <f t="shared" si="1"/>
        <v>60</v>
      </c>
      <c r="B66" s="70" t="s">
        <v>4394</v>
      </c>
      <c r="C66" s="71" t="s">
        <v>4395</v>
      </c>
      <c r="D66" s="70" t="s">
        <v>4277</v>
      </c>
      <c r="E66" s="70">
        <v>50</v>
      </c>
      <c r="F66" s="54">
        <f t="shared" si="2"/>
        <v>0.5</v>
      </c>
      <c r="G66" s="52" t="str">
        <f t="shared" si="0"/>
        <v>Trung bình</v>
      </c>
      <c r="H66" s="49"/>
      <c r="I66" s="11">
        <v>52</v>
      </c>
    </row>
    <row r="67" spans="1:9" s="11" customFormat="1" ht="12.75">
      <c r="A67" s="23">
        <f t="shared" si="1"/>
        <v>61</v>
      </c>
      <c r="B67" s="70" t="s">
        <v>4396</v>
      </c>
      <c r="C67" s="71" t="s">
        <v>4397</v>
      </c>
      <c r="D67" s="70" t="s">
        <v>4277</v>
      </c>
      <c r="E67" s="70">
        <v>50</v>
      </c>
      <c r="F67" s="54">
        <f t="shared" si="2"/>
        <v>0.5</v>
      </c>
      <c r="G67" s="52" t="str">
        <f t="shared" si="0"/>
        <v>Trung bình</v>
      </c>
      <c r="H67" s="49"/>
      <c r="I67" s="11">
        <v>52</v>
      </c>
    </row>
    <row r="68" spans="1:9" s="11" customFormat="1" ht="12.75">
      <c r="A68" s="23">
        <f t="shared" si="1"/>
        <v>62</v>
      </c>
      <c r="B68" s="70" t="s">
        <v>4398</v>
      </c>
      <c r="C68" s="71" t="s">
        <v>4399</v>
      </c>
      <c r="D68" s="70" t="s">
        <v>4277</v>
      </c>
      <c r="E68" s="70">
        <v>50</v>
      </c>
      <c r="F68" s="54">
        <f t="shared" si="2"/>
        <v>0.5</v>
      </c>
      <c r="G68" s="52" t="str">
        <f t="shared" si="0"/>
        <v>Trung bình</v>
      </c>
      <c r="H68" s="49"/>
      <c r="I68" s="11">
        <v>52</v>
      </c>
    </row>
    <row r="69" spans="1:9" s="11" customFormat="1" ht="12.75">
      <c r="A69" s="23">
        <f t="shared" si="1"/>
        <v>63</v>
      </c>
      <c r="B69" s="70" t="s">
        <v>4400</v>
      </c>
      <c r="C69" s="71" t="s">
        <v>4401</v>
      </c>
      <c r="D69" s="70" t="s">
        <v>4277</v>
      </c>
      <c r="E69" s="70">
        <v>58</v>
      </c>
      <c r="F69" s="54">
        <f aca="true" t="shared" si="3" ref="F69:F129">+E69/100</f>
        <v>0.58</v>
      </c>
      <c r="G69" s="52" t="str">
        <f t="shared" si="0"/>
        <v>Trung bình</v>
      </c>
      <c r="H69" s="49"/>
      <c r="I69" s="11">
        <v>52</v>
      </c>
    </row>
    <row r="70" spans="1:9" s="11" customFormat="1" ht="12.75">
      <c r="A70" s="23">
        <f t="shared" si="1"/>
        <v>64</v>
      </c>
      <c r="B70" s="70" t="s">
        <v>4402</v>
      </c>
      <c r="C70" s="71" t="s">
        <v>4403</v>
      </c>
      <c r="D70" s="70" t="s">
        <v>4277</v>
      </c>
      <c r="E70" s="70">
        <v>50</v>
      </c>
      <c r="F70" s="54">
        <f t="shared" si="3"/>
        <v>0.5</v>
      </c>
      <c r="G70" s="52" t="str">
        <f t="shared" si="0"/>
        <v>Trung bình</v>
      </c>
      <c r="H70" s="49"/>
      <c r="I70" s="11">
        <v>52</v>
      </c>
    </row>
    <row r="71" spans="1:9" s="11" customFormat="1" ht="12.75">
      <c r="A71" s="23">
        <f t="shared" si="1"/>
        <v>65</v>
      </c>
      <c r="B71" s="70" t="s">
        <v>4404</v>
      </c>
      <c r="C71" s="72" t="s">
        <v>4405</v>
      </c>
      <c r="D71" s="70" t="s">
        <v>4277</v>
      </c>
      <c r="E71" s="70">
        <v>0</v>
      </c>
      <c r="F71" s="54">
        <f t="shared" si="3"/>
        <v>0</v>
      </c>
      <c r="G71" s="52" t="str">
        <f aca="true" t="shared" si="4" ref="G71:G134">IF(E71&gt;89,"Xuất sắc",IF((E71&gt;79)*AND(E71&lt;90),"Tốt",IF((E71&gt;69)*AND(E71&lt;80),"Khá",IF((E71&gt;59)*AND(E71&lt;70),"TB Khá",IF((E71&gt;49)*AND(E71&lt;60),"Trung bình",IF((E71&gt;29)*AND(E71&lt;50),"Yếu",IF((E71&lt;30)*AND(E71&gt;=0),"Kém","  ")))))))</f>
        <v>Kém</v>
      </c>
      <c r="H71" s="49"/>
      <c r="I71" s="11">
        <v>52</v>
      </c>
    </row>
    <row r="72" spans="1:9" s="11" customFormat="1" ht="12.75">
      <c r="A72" s="23">
        <f aca="true" t="shared" si="5" ref="A72:A135">+A71+1</f>
        <v>66</v>
      </c>
      <c r="B72" s="70" t="s">
        <v>4406</v>
      </c>
      <c r="C72" s="71" t="s">
        <v>4407</v>
      </c>
      <c r="D72" s="70" t="s">
        <v>4277</v>
      </c>
      <c r="E72" s="70">
        <v>59</v>
      </c>
      <c r="F72" s="54">
        <f t="shared" si="3"/>
        <v>0.59</v>
      </c>
      <c r="G72" s="52" t="str">
        <f t="shared" si="4"/>
        <v>Trung bình</v>
      </c>
      <c r="H72" s="49"/>
      <c r="I72" s="11">
        <v>52</v>
      </c>
    </row>
    <row r="73" spans="1:9" s="11" customFormat="1" ht="12.75">
      <c r="A73" s="23">
        <f t="shared" si="5"/>
        <v>67</v>
      </c>
      <c r="B73" s="70" t="s">
        <v>4408</v>
      </c>
      <c r="C73" s="71" t="s">
        <v>4409</v>
      </c>
      <c r="D73" s="70" t="s">
        <v>4277</v>
      </c>
      <c r="E73" s="70">
        <v>50</v>
      </c>
      <c r="F73" s="54">
        <f t="shared" si="3"/>
        <v>0.5</v>
      </c>
      <c r="G73" s="52" t="str">
        <f t="shared" si="4"/>
        <v>Trung bình</v>
      </c>
      <c r="H73" s="49"/>
      <c r="I73" s="11">
        <v>52</v>
      </c>
    </row>
    <row r="74" spans="1:9" s="11" customFormat="1" ht="12.75">
      <c r="A74" s="23">
        <f t="shared" si="5"/>
        <v>68</v>
      </c>
      <c r="B74" s="70" t="s">
        <v>4410</v>
      </c>
      <c r="C74" s="71" t="s">
        <v>4411</v>
      </c>
      <c r="D74" s="70" t="s">
        <v>4277</v>
      </c>
      <c r="E74" s="70">
        <v>50</v>
      </c>
      <c r="F74" s="54">
        <f t="shared" si="3"/>
        <v>0.5</v>
      </c>
      <c r="G74" s="52" t="str">
        <f t="shared" si="4"/>
        <v>Trung bình</v>
      </c>
      <c r="H74" s="49"/>
      <c r="I74" s="11">
        <v>52</v>
      </c>
    </row>
    <row r="75" spans="1:9" s="11" customFormat="1" ht="12.75">
      <c r="A75" s="23">
        <f t="shared" si="5"/>
        <v>69</v>
      </c>
      <c r="B75" s="70" t="s">
        <v>4412</v>
      </c>
      <c r="C75" s="71" t="s">
        <v>4413</v>
      </c>
      <c r="D75" s="70" t="s">
        <v>4277</v>
      </c>
      <c r="E75" s="70">
        <v>50</v>
      </c>
      <c r="F75" s="54">
        <f t="shared" si="3"/>
        <v>0.5</v>
      </c>
      <c r="G75" s="52" t="str">
        <f t="shared" si="4"/>
        <v>Trung bình</v>
      </c>
      <c r="H75" s="49"/>
      <c r="I75" s="11">
        <v>52</v>
      </c>
    </row>
    <row r="76" spans="1:9" s="11" customFormat="1" ht="12.75">
      <c r="A76" s="23">
        <f t="shared" si="5"/>
        <v>70</v>
      </c>
      <c r="B76" s="70" t="s">
        <v>4414</v>
      </c>
      <c r="C76" s="71" t="s">
        <v>4415</v>
      </c>
      <c r="D76" s="70" t="s">
        <v>4416</v>
      </c>
      <c r="E76" s="70">
        <v>50</v>
      </c>
      <c r="F76" s="54">
        <f t="shared" si="3"/>
        <v>0.5</v>
      </c>
      <c r="G76" s="52" t="str">
        <f t="shared" si="4"/>
        <v>Trung bình</v>
      </c>
      <c r="H76" s="49"/>
      <c r="I76" s="11">
        <v>52</v>
      </c>
    </row>
    <row r="77" spans="1:9" s="11" customFormat="1" ht="12.75">
      <c r="A77" s="23">
        <f t="shared" si="5"/>
        <v>71</v>
      </c>
      <c r="B77" s="70" t="s">
        <v>4417</v>
      </c>
      <c r="C77" s="71" t="s">
        <v>4418</v>
      </c>
      <c r="D77" s="70" t="s">
        <v>4416</v>
      </c>
      <c r="E77" s="70">
        <v>50</v>
      </c>
      <c r="F77" s="54">
        <f t="shared" si="3"/>
        <v>0.5</v>
      </c>
      <c r="G77" s="52" t="str">
        <f t="shared" si="4"/>
        <v>Trung bình</v>
      </c>
      <c r="H77" s="49"/>
      <c r="I77" s="11">
        <v>52</v>
      </c>
    </row>
    <row r="78" spans="1:9" s="11" customFormat="1" ht="12.75">
      <c r="A78" s="23">
        <f t="shared" si="5"/>
        <v>72</v>
      </c>
      <c r="B78" s="70" t="s">
        <v>4419</v>
      </c>
      <c r="C78" s="71" t="s">
        <v>4420</v>
      </c>
      <c r="D78" s="70" t="s">
        <v>4416</v>
      </c>
      <c r="E78" s="70">
        <v>62</v>
      </c>
      <c r="F78" s="54">
        <f t="shared" si="3"/>
        <v>0.62</v>
      </c>
      <c r="G78" s="52" t="str">
        <f t="shared" si="4"/>
        <v>TB Khá</v>
      </c>
      <c r="H78" s="49"/>
      <c r="I78" s="11">
        <v>52</v>
      </c>
    </row>
    <row r="79" spans="1:9" s="11" customFormat="1" ht="12.75">
      <c r="A79" s="23">
        <f t="shared" si="5"/>
        <v>73</v>
      </c>
      <c r="B79" s="70" t="s">
        <v>4421</v>
      </c>
      <c r="C79" s="71" t="s">
        <v>4422</v>
      </c>
      <c r="D79" s="70" t="s">
        <v>4416</v>
      </c>
      <c r="E79" s="70">
        <v>62</v>
      </c>
      <c r="F79" s="54">
        <f t="shared" si="3"/>
        <v>0.62</v>
      </c>
      <c r="G79" s="52" t="str">
        <f t="shared" si="4"/>
        <v>TB Khá</v>
      </c>
      <c r="H79" s="49"/>
      <c r="I79" s="11">
        <v>52</v>
      </c>
    </row>
    <row r="80" spans="1:9" s="11" customFormat="1" ht="12.75">
      <c r="A80" s="23">
        <f t="shared" si="5"/>
        <v>74</v>
      </c>
      <c r="B80" s="70" t="s">
        <v>4423</v>
      </c>
      <c r="C80" s="71" t="s">
        <v>4424</v>
      </c>
      <c r="D80" s="70" t="s">
        <v>4416</v>
      </c>
      <c r="E80" s="70">
        <v>72</v>
      </c>
      <c r="F80" s="54">
        <f t="shared" si="3"/>
        <v>0.72</v>
      </c>
      <c r="G80" s="52" t="str">
        <f t="shared" si="4"/>
        <v>Khá</v>
      </c>
      <c r="H80" s="49"/>
      <c r="I80" s="11">
        <v>52</v>
      </c>
    </row>
    <row r="81" spans="1:9" s="11" customFormat="1" ht="12.75">
      <c r="A81" s="23">
        <f t="shared" si="5"/>
        <v>75</v>
      </c>
      <c r="B81" s="70" t="s">
        <v>4425</v>
      </c>
      <c r="C81" s="71" t="s">
        <v>4426</v>
      </c>
      <c r="D81" s="70" t="s">
        <v>4416</v>
      </c>
      <c r="E81" s="70">
        <v>60</v>
      </c>
      <c r="F81" s="54">
        <f t="shared" si="3"/>
        <v>0.6</v>
      </c>
      <c r="G81" s="52" t="str">
        <f t="shared" si="4"/>
        <v>TB Khá</v>
      </c>
      <c r="H81" s="49"/>
      <c r="I81" s="11">
        <v>52</v>
      </c>
    </row>
    <row r="82" spans="1:9" s="11" customFormat="1" ht="12.75">
      <c r="A82" s="23">
        <f t="shared" si="5"/>
        <v>76</v>
      </c>
      <c r="B82" s="70" t="s">
        <v>4427</v>
      </c>
      <c r="C82" s="71" t="s">
        <v>4428</v>
      </c>
      <c r="D82" s="70" t="s">
        <v>4416</v>
      </c>
      <c r="E82" s="70">
        <v>60</v>
      </c>
      <c r="F82" s="54">
        <f t="shared" si="3"/>
        <v>0.6</v>
      </c>
      <c r="G82" s="52" t="str">
        <f t="shared" si="4"/>
        <v>TB Khá</v>
      </c>
      <c r="H82" s="49"/>
      <c r="I82" s="11">
        <v>52</v>
      </c>
    </row>
    <row r="83" spans="1:9" s="11" customFormat="1" ht="12.75">
      <c r="A83" s="23">
        <f t="shared" si="5"/>
        <v>77</v>
      </c>
      <c r="B83" s="70" t="s">
        <v>4429</v>
      </c>
      <c r="C83" s="71" t="s">
        <v>4430</v>
      </c>
      <c r="D83" s="70" t="s">
        <v>4416</v>
      </c>
      <c r="E83" s="70">
        <v>64</v>
      </c>
      <c r="F83" s="54">
        <f t="shared" si="3"/>
        <v>0.64</v>
      </c>
      <c r="G83" s="52" t="str">
        <f t="shared" si="4"/>
        <v>TB Khá</v>
      </c>
      <c r="H83" s="49"/>
      <c r="I83" s="11">
        <v>52</v>
      </c>
    </row>
    <row r="84" spans="1:9" s="11" customFormat="1" ht="12.75">
      <c r="A84" s="23">
        <f t="shared" si="5"/>
        <v>78</v>
      </c>
      <c r="B84" s="70" t="s">
        <v>4431</v>
      </c>
      <c r="C84" s="71" t="s">
        <v>4432</v>
      </c>
      <c r="D84" s="70" t="s">
        <v>4416</v>
      </c>
      <c r="E84" s="70">
        <v>60</v>
      </c>
      <c r="F84" s="54">
        <f t="shared" si="3"/>
        <v>0.6</v>
      </c>
      <c r="G84" s="52" t="str">
        <f t="shared" si="4"/>
        <v>TB Khá</v>
      </c>
      <c r="H84" s="49"/>
      <c r="I84" s="11">
        <v>52</v>
      </c>
    </row>
    <row r="85" spans="1:9" s="11" customFormat="1" ht="12.75">
      <c r="A85" s="23">
        <f t="shared" si="5"/>
        <v>79</v>
      </c>
      <c r="B85" s="70" t="s">
        <v>4433</v>
      </c>
      <c r="C85" s="71" t="s">
        <v>4434</v>
      </c>
      <c r="D85" s="70" t="s">
        <v>4416</v>
      </c>
      <c r="E85" s="70">
        <v>60</v>
      </c>
      <c r="F85" s="54">
        <f t="shared" si="3"/>
        <v>0.6</v>
      </c>
      <c r="G85" s="52" t="str">
        <f t="shared" si="4"/>
        <v>TB Khá</v>
      </c>
      <c r="H85" s="49"/>
      <c r="I85" s="11">
        <v>52</v>
      </c>
    </row>
    <row r="86" spans="1:9" s="11" customFormat="1" ht="12.75">
      <c r="A86" s="23">
        <f t="shared" si="5"/>
        <v>80</v>
      </c>
      <c r="B86" s="70" t="s">
        <v>4435</v>
      </c>
      <c r="C86" s="71" t="s">
        <v>4436</v>
      </c>
      <c r="D86" s="70" t="s">
        <v>4416</v>
      </c>
      <c r="E86" s="70">
        <v>62</v>
      </c>
      <c r="F86" s="54">
        <f t="shared" si="3"/>
        <v>0.62</v>
      </c>
      <c r="G86" s="52" t="str">
        <f t="shared" si="4"/>
        <v>TB Khá</v>
      </c>
      <c r="H86" s="49"/>
      <c r="I86" s="11">
        <v>52</v>
      </c>
    </row>
    <row r="87" spans="1:9" s="11" customFormat="1" ht="12.75">
      <c r="A87" s="23">
        <f t="shared" si="5"/>
        <v>81</v>
      </c>
      <c r="B87" s="70" t="s">
        <v>4437</v>
      </c>
      <c r="C87" s="71" t="s">
        <v>4438</v>
      </c>
      <c r="D87" s="70" t="s">
        <v>4416</v>
      </c>
      <c r="E87" s="70">
        <v>62</v>
      </c>
      <c r="F87" s="54">
        <f t="shared" si="3"/>
        <v>0.62</v>
      </c>
      <c r="G87" s="52" t="str">
        <f t="shared" si="4"/>
        <v>TB Khá</v>
      </c>
      <c r="H87" s="49"/>
      <c r="I87" s="11">
        <v>52</v>
      </c>
    </row>
    <row r="88" spans="1:9" s="11" customFormat="1" ht="12.75">
      <c r="A88" s="23">
        <f t="shared" si="5"/>
        <v>82</v>
      </c>
      <c r="B88" s="70" t="s">
        <v>4439</v>
      </c>
      <c r="C88" s="71" t="s">
        <v>4440</v>
      </c>
      <c r="D88" s="70" t="s">
        <v>4416</v>
      </c>
      <c r="E88" s="70">
        <v>60</v>
      </c>
      <c r="F88" s="54">
        <f t="shared" si="3"/>
        <v>0.6</v>
      </c>
      <c r="G88" s="52" t="str">
        <f t="shared" si="4"/>
        <v>TB Khá</v>
      </c>
      <c r="H88" s="49"/>
      <c r="I88" s="11">
        <v>52</v>
      </c>
    </row>
    <row r="89" spans="1:9" s="11" customFormat="1" ht="12.75">
      <c r="A89" s="23">
        <f t="shared" si="5"/>
        <v>83</v>
      </c>
      <c r="B89" s="70" t="s">
        <v>4441</v>
      </c>
      <c r="C89" s="71" t="s">
        <v>4442</v>
      </c>
      <c r="D89" s="70" t="s">
        <v>4416</v>
      </c>
      <c r="E89" s="70">
        <v>62</v>
      </c>
      <c r="F89" s="54">
        <f t="shared" si="3"/>
        <v>0.62</v>
      </c>
      <c r="G89" s="52" t="str">
        <f t="shared" si="4"/>
        <v>TB Khá</v>
      </c>
      <c r="H89" s="49"/>
      <c r="I89" s="11">
        <v>52</v>
      </c>
    </row>
    <row r="90" spans="1:9" s="11" customFormat="1" ht="12.75">
      <c r="A90" s="23">
        <f t="shared" si="5"/>
        <v>84</v>
      </c>
      <c r="B90" s="70" t="s">
        <v>4443</v>
      </c>
      <c r="C90" s="71" t="s">
        <v>4444</v>
      </c>
      <c r="D90" s="70" t="s">
        <v>4416</v>
      </c>
      <c r="E90" s="70">
        <v>62</v>
      </c>
      <c r="F90" s="54">
        <f t="shared" si="3"/>
        <v>0.62</v>
      </c>
      <c r="G90" s="52" t="str">
        <f t="shared" si="4"/>
        <v>TB Khá</v>
      </c>
      <c r="H90" s="49"/>
      <c r="I90" s="11">
        <v>52</v>
      </c>
    </row>
    <row r="91" spans="1:9" s="11" customFormat="1" ht="12.75">
      <c r="A91" s="23">
        <f t="shared" si="5"/>
        <v>85</v>
      </c>
      <c r="B91" s="70" t="s">
        <v>4445</v>
      </c>
      <c r="C91" s="71" t="s">
        <v>4446</v>
      </c>
      <c r="D91" s="70" t="s">
        <v>4416</v>
      </c>
      <c r="E91" s="70">
        <v>62</v>
      </c>
      <c r="F91" s="54">
        <f t="shared" si="3"/>
        <v>0.62</v>
      </c>
      <c r="G91" s="52" t="str">
        <f t="shared" si="4"/>
        <v>TB Khá</v>
      </c>
      <c r="H91" s="49"/>
      <c r="I91" s="11">
        <v>52</v>
      </c>
    </row>
    <row r="92" spans="1:9" s="11" customFormat="1" ht="12.75">
      <c r="A92" s="23">
        <f t="shared" si="5"/>
        <v>86</v>
      </c>
      <c r="B92" s="70" t="s">
        <v>4447</v>
      </c>
      <c r="C92" s="71" t="s">
        <v>4448</v>
      </c>
      <c r="D92" s="70" t="s">
        <v>4416</v>
      </c>
      <c r="E92" s="70">
        <v>62</v>
      </c>
      <c r="F92" s="54">
        <f t="shared" si="3"/>
        <v>0.62</v>
      </c>
      <c r="G92" s="52" t="str">
        <f t="shared" si="4"/>
        <v>TB Khá</v>
      </c>
      <c r="H92" s="49"/>
      <c r="I92" s="11">
        <v>52</v>
      </c>
    </row>
    <row r="93" spans="1:9" s="11" customFormat="1" ht="12.75">
      <c r="A93" s="23">
        <f t="shared" si="5"/>
        <v>87</v>
      </c>
      <c r="B93" s="70" t="s">
        <v>4449</v>
      </c>
      <c r="C93" s="71" t="s">
        <v>4450</v>
      </c>
      <c r="D93" s="70" t="s">
        <v>4416</v>
      </c>
      <c r="E93" s="70">
        <v>62</v>
      </c>
      <c r="F93" s="54">
        <f t="shared" si="3"/>
        <v>0.62</v>
      </c>
      <c r="G93" s="52" t="str">
        <f t="shared" si="4"/>
        <v>TB Khá</v>
      </c>
      <c r="H93" s="49"/>
      <c r="I93" s="11">
        <v>52</v>
      </c>
    </row>
    <row r="94" spans="1:9" s="11" customFormat="1" ht="12.75">
      <c r="A94" s="23">
        <f t="shared" si="5"/>
        <v>88</v>
      </c>
      <c r="B94" s="70" t="s">
        <v>4451</v>
      </c>
      <c r="C94" s="71" t="s">
        <v>4452</v>
      </c>
      <c r="D94" s="70" t="s">
        <v>4416</v>
      </c>
      <c r="E94" s="70">
        <v>75</v>
      </c>
      <c r="F94" s="54">
        <f t="shared" si="3"/>
        <v>0.75</v>
      </c>
      <c r="G94" s="52" t="str">
        <f t="shared" si="4"/>
        <v>Khá</v>
      </c>
      <c r="H94" s="49"/>
      <c r="I94" s="11">
        <v>52</v>
      </c>
    </row>
    <row r="95" spans="1:9" s="11" customFormat="1" ht="12.75">
      <c r="A95" s="23">
        <f t="shared" si="5"/>
        <v>89</v>
      </c>
      <c r="B95" s="70" t="s">
        <v>4453</v>
      </c>
      <c r="C95" s="71" t="s">
        <v>4454</v>
      </c>
      <c r="D95" s="70" t="s">
        <v>4416</v>
      </c>
      <c r="E95" s="70">
        <v>62</v>
      </c>
      <c r="F95" s="54">
        <f t="shared" si="3"/>
        <v>0.62</v>
      </c>
      <c r="G95" s="52" t="str">
        <f t="shared" si="4"/>
        <v>TB Khá</v>
      </c>
      <c r="H95" s="49"/>
      <c r="I95" s="11">
        <v>52</v>
      </c>
    </row>
    <row r="96" spans="1:9" s="11" customFormat="1" ht="12.75">
      <c r="A96" s="23">
        <f t="shared" si="5"/>
        <v>90</v>
      </c>
      <c r="B96" s="70" t="s">
        <v>4455</v>
      </c>
      <c r="C96" s="71" t="s">
        <v>4456</v>
      </c>
      <c r="D96" s="70" t="s">
        <v>4416</v>
      </c>
      <c r="E96" s="70">
        <v>60</v>
      </c>
      <c r="F96" s="54">
        <f t="shared" si="3"/>
        <v>0.6</v>
      </c>
      <c r="G96" s="52" t="str">
        <f t="shared" si="4"/>
        <v>TB Khá</v>
      </c>
      <c r="H96" s="49"/>
      <c r="I96" s="11">
        <v>52</v>
      </c>
    </row>
    <row r="97" spans="1:9" s="11" customFormat="1" ht="12.75">
      <c r="A97" s="23">
        <f t="shared" si="5"/>
        <v>91</v>
      </c>
      <c r="B97" s="70" t="s">
        <v>4457</v>
      </c>
      <c r="C97" s="71" t="s">
        <v>4458</v>
      </c>
      <c r="D97" s="70" t="s">
        <v>4416</v>
      </c>
      <c r="E97" s="70">
        <v>68</v>
      </c>
      <c r="F97" s="54">
        <f t="shared" si="3"/>
        <v>0.68</v>
      </c>
      <c r="G97" s="52" t="str">
        <f t="shared" si="4"/>
        <v>TB Khá</v>
      </c>
      <c r="H97" s="49"/>
      <c r="I97" s="11">
        <v>52</v>
      </c>
    </row>
    <row r="98" spans="1:9" s="11" customFormat="1" ht="12.75">
      <c r="A98" s="23">
        <f t="shared" si="5"/>
        <v>92</v>
      </c>
      <c r="B98" s="70" t="s">
        <v>4459</v>
      </c>
      <c r="C98" s="71" t="s">
        <v>4460</v>
      </c>
      <c r="D98" s="70" t="s">
        <v>4416</v>
      </c>
      <c r="E98" s="70">
        <v>62</v>
      </c>
      <c r="F98" s="54">
        <f t="shared" si="3"/>
        <v>0.62</v>
      </c>
      <c r="G98" s="52" t="str">
        <f t="shared" si="4"/>
        <v>TB Khá</v>
      </c>
      <c r="H98" s="49"/>
      <c r="I98" s="11">
        <v>52</v>
      </c>
    </row>
    <row r="99" spans="1:9" s="11" customFormat="1" ht="12.75">
      <c r="A99" s="23">
        <f t="shared" si="5"/>
        <v>93</v>
      </c>
      <c r="B99" s="70" t="s">
        <v>4461</v>
      </c>
      <c r="C99" s="71" t="s">
        <v>4462</v>
      </c>
      <c r="D99" s="70" t="s">
        <v>4416</v>
      </c>
      <c r="E99" s="70">
        <v>63</v>
      </c>
      <c r="F99" s="54">
        <f t="shared" si="3"/>
        <v>0.63</v>
      </c>
      <c r="G99" s="52" t="str">
        <f t="shared" si="4"/>
        <v>TB Khá</v>
      </c>
      <c r="H99" s="49"/>
      <c r="I99" s="11">
        <v>52</v>
      </c>
    </row>
    <row r="100" spans="1:9" s="11" customFormat="1" ht="12.75">
      <c r="A100" s="23">
        <f t="shared" si="5"/>
        <v>94</v>
      </c>
      <c r="B100" s="70" t="s">
        <v>4463</v>
      </c>
      <c r="C100" s="71" t="s">
        <v>4464</v>
      </c>
      <c r="D100" s="70" t="s">
        <v>4416</v>
      </c>
      <c r="E100" s="70">
        <v>62</v>
      </c>
      <c r="F100" s="54">
        <f t="shared" si="3"/>
        <v>0.62</v>
      </c>
      <c r="G100" s="52" t="str">
        <f t="shared" si="4"/>
        <v>TB Khá</v>
      </c>
      <c r="H100" s="49"/>
      <c r="I100" s="11">
        <v>52</v>
      </c>
    </row>
    <row r="101" spans="1:9" s="11" customFormat="1" ht="12.75">
      <c r="A101" s="23">
        <f t="shared" si="5"/>
        <v>95</v>
      </c>
      <c r="B101" s="70" t="s">
        <v>4465</v>
      </c>
      <c r="C101" s="71" t="s">
        <v>4466</v>
      </c>
      <c r="D101" s="70" t="s">
        <v>4416</v>
      </c>
      <c r="E101" s="70">
        <v>60</v>
      </c>
      <c r="F101" s="54">
        <f t="shared" si="3"/>
        <v>0.6</v>
      </c>
      <c r="G101" s="52" t="str">
        <f t="shared" si="4"/>
        <v>TB Khá</v>
      </c>
      <c r="H101" s="49"/>
      <c r="I101" s="11">
        <v>52</v>
      </c>
    </row>
    <row r="102" spans="1:9" s="11" customFormat="1" ht="12.75">
      <c r="A102" s="23">
        <f t="shared" si="5"/>
        <v>96</v>
      </c>
      <c r="B102" s="70" t="s">
        <v>4467</v>
      </c>
      <c r="C102" s="71" t="s">
        <v>4468</v>
      </c>
      <c r="D102" s="70" t="s">
        <v>4416</v>
      </c>
      <c r="E102" s="70">
        <v>60</v>
      </c>
      <c r="F102" s="54">
        <f t="shared" si="3"/>
        <v>0.6</v>
      </c>
      <c r="G102" s="52" t="str">
        <f t="shared" si="4"/>
        <v>TB Khá</v>
      </c>
      <c r="H102" s="49"/>
      <c r="I102" s="11">
        <v>52</v>
      </c>
    </row>
    <row r="103" spans="1:9" s="11" customFormat="1" ht="12.75">
      <c r="A103" s="23">
        <f t="shared" si="5"/>
        <v>97</v>
      </c>
      <c r="B103" s="70" t="s">
        <v>4469</v>
      </c>
      <c r="C103" s="71" t="s">
        <v>4470</v>
      </c>
      <c r="D103" s="70" t="s">
        <v>4416</v>
      </c>
      <c r="E103" s="70">
        <v>62</v>
      </c>
      <c r="F103" s="54">
        <f t="shared" si="3"/>
        <v>0.62</v>
      </c>
      <c r="G103" s="52" t="str">
        <f t="shared" si="4"/>
        <v>TB Khá</v>
      </c>
      <c r="H103" s="49"/>
      <c r="I103" s="11">
        <v>52</v>
      </c>
    </row>
    <row r="104" spans="1:9" s="11" customFormat="1" ht="12.75">
      <c r="A104" s="23">
        <f t="shared" si="5"/>
        <v>98</v>
      </c>
      <c r="B104" s="70" t="s">
        <v>4471</v>
      </c>
      <c r="C104" s="71" t="s">
        <v>4339</v>
      </c>
      <c r="D104" s="70" t="s">
        <v>4416</v>
      </c>
      <c r="E104" s="70">
        <v>60</v>
      </c>
      <c r="F104" s="54">
        <f t="shared" si="3"/>
        <v>0.6</v>
      </c>
      <c r="G104" s="52" t="str">
        <f t="shared" si="4"/>
        <v>TB Khá</v>
      </c>
      <c r="H104" s="49"/>
      <c r="I104" s="11">
        <v>52</v>
      </c>
    </row>
    <row r="105" spans="1:9" s="11" customFormat="1" ht="12.75">
      <c r="A105" s="23">
        <f t="shared" si="5"/>
        <v>99</v>
      </c>
      <c r="B105" s="70" t="s">
        <v>618</v>
      </c>
      <c r="C105" s="71" t="s">
        <v>619</v>
      </c>
      <c r="D105" s="70" t="s">
        <v>4416</v>
      </c>
      <c r="E105" s="70">
        <v>60</v>
      </c>
      <c r="F105" s="54">
        <f t="shared" si="3"/>
        <v>0.6</v>
      </c>
      <c r="G105" s="52" t="str">
        <f t="shared" si="4"/>
        <v>TB Khá</v>
      </c>
      <c r="H105" s="49"/>
      <c r="I105" s="11">
        <v>52</v>
      </c>
    </row>
    <row r="106" spans="1:9" s="11" customFormat="1" ht="12.75">
      <c r="A106" s="23">
        <f t="shared" si="5"/>
        <v>100</v>
      </c>
      <c r="B106" s="70" t="s">
        <v>620</v>
      </c>
      <c r="C106" s="71" t="s">
        <v>621</v>
      </c>
      <c r="D106" s="70" t="s">
        <v>4416</v>
      </c>
      <c r="E106" s="70">
        <v>60</v>
      </c>
      <c r="F106" s="54">
        <f t="shared" si="3"/>
        <v>0.6</v>
      </c>
      <c r="G106" s="52" t="str">
        <f t="shared" si="4"/>
        <v>TB Khá</v>
      </c>
      <c r="H106" s="49"/>
      <c r="I106" s="11">
        <v>52</v>
      </c>
    </row>
    <row r="107" spans="1:9" s="11" customFormat="1" ht="12.75">
      <c r="A107" s="23">
        <f t="shared" si="5"/>
        <v>101</v>
      </c>
      <c r="B107" s="70" t="s">
        <v>622</v>
      </c>
      <c r="C107" s="71" t="s">
        <v>623</v>
      </c>
      <c r="D107" s="70" t="s">
        <v>4416</v>
      </c>
      <c r="E107" s="70">
        <v>62</v>
      </c>
      <c r="F107" s="54">
        <f t="shared" si="3"/>
        <v>0.62</v>
      </c>
      <c r="G107" s="52" t="str">
        <f t="shared" si="4"/>
        <v>TB Khá</v>
      </c>
      <c r="H107" s="49"/>
      <c r="I107" s="11">
        <v>52</v>
      </c>
    </row>
    <row r="108" spans="1:9" s="11" customFormat="1" ht="12.75">
      <c r="A108" s="23">
        <f t="shared" si="5"/>
        <v>102</v>
      </c>
      <c r="B108" s="70" t="s">
        <v>624</v>
      </c>
      <c r="C108" s="71" t="s">
        <v>625</v>
      </c>
      <c r="D108" s="70" t="s">
        <v>4416</v>
      </c>
      <c r="E108" s="70">
        <v>82</v>
      </c>
      <c r="F108" s="54">
        <f t="shared" si="3"/>
        <v>0.82</v>
      </c>
      <c r="G108" s="52" t="str">
        <f t="shared" si="4"/>
        <v>Tốt</v>
      </c>
      <c r="H108" s="49"/>
      <c r="I108" s="11">
        <v>52</v>
      </c>
    </row>
    <row r="109" spans="1:9" s="11" customFormat="1" ht="12.75">
      <c r="A109" s="23">
        <f t="shared" si="5"/>
        <v>103</v>
      </c>
      <c r="B109" s="70" t="s">
        <v>626</v>
      </c>
      <c r="C109" s="71" t="s">
        <v>627</v>
      </c>
      <c r="D109" s="70" t="s">
        <v>4416</v>
      </c>
      <c r="E109" s="70">
        <v>66</v>
      </c>
      <c r="F109" s="54">
        <f t="shared" si="3"/>
        <v>0.66</v>
      </c>
      <c r="G109" s="52" t="str">
        <f t="shared" si="4"/>
        <v>TB Khá</v>
      </c>
      <c r="H109" s="49"/>
      <c r="I109" s="11">
        <v>52</v>
      </c>
    </row>
    <row r="110" spans="1:9" s="11" customFormat="1" ht="12.75">
      <c r="A110" s="23">
        <f t="shared" si="5"/>
        <v>104</v>
      </c>
      <c r="B110" s="70" t="s">
        <v>628</v>
      </c>
      <c r="C110" s="71" t="s">
        <v>629</v>
      </c>
      <c r="D110" s="70" t="s">
        <v>4416</v>
      </c>
      <c r="E110" s="70">
        <v>73</v>
      </c>
      <c r="F110" s="54">
        <f t="shared" si="3"/>
        <v>0.73</v>
      </c>
      <c r="G110" s="52" t="str">
        <f t="shared" si="4"/>
        <v>Khá</v>
      </c>
      <c r="H110" s="49"/>
      <c r="I110" s="11">
        <v>52</v>
      </c>
    </row>
    <row r="111" spans="1:9" s="11" customFormat="1" ht="12.75">
      <c r="A111" s="23">
        <f t="shared" si="5"/>
        <v>105</v>
      </c>
      <c r="B111" s="70" t="s">
        <v>630</v>
      </c>
      <c r="C111" s="71" t="s">
        <v>631</v>
      </c>
      <c r="D111" s="70" t="s">
        <v>4416</v>
      </c>
      <c r="E111" s="70">
        <v>62</v>
      </c>
      <c r="F111" s="54">
        <f t="shared" si="3"/>
        <v>0.62</v>
      </c>
      <c r="G111" s="52" t="str">
        <f t="shared" si="4"/>
        <v>TB Khá</v>
      </c>
      <c r="H111" s="49"/>
      <c r="I111" s="11">
        <v>52</v>
      </c>
    </row>
    <row r="112" spans="1:9" s="11" customFormat="1" ht="12.75">
      <c r="A112" s="23">
        <f t="shared" si="5"/>
        <v>106</v>
      </c>
      <c r="B112" s="70" t="s">
        <v>632</v>
      </c>
      <c r="C112" s="71" t="s">
        <v>633</v>
      </c>
      <c r="D112" s="70" t="s">
        <v>4416</v>
      </c>
      <c r="E112" s="70">
        <v>50</v>
      </c>
      <c r="F112" s="54">
        <f t="shared" si="3"/>
        <v>0.5</v>
      </c>
      <c r="G112" s="52" t="str">
        <f t="shared" si="4"/>
        <v>Trung bình</v>
      </c>
      <c r="H112" s="49"/>
      <c r="I112" s="11">
        <v>52</v>
      </c>
    </row>
    <row r="113" spans="1:9" s="11" customFormat="1" ht="12.75">
      <c r="A113" s="23">
        <f t="shared" si="5"/>
        <v>107</v>
      </c>
      <c r="B113" s="70" t="s">
        <v>634</v>
      </c>
      <c r="C113" s="71" t="s">
        <v>635</v>
      </c>
      <c r="D113" s="70" t="s">
        <v>4416</v>
      </c>
      <c r="E113" s="70">
        <v>55</v>
      </c>
      <c r="F113" s="54">
        <f t="shared" si="3"/>
        <v>0.55</v>
      </c>
      <c r="G113" s="52" t="str">
        <f t="shared" si="4"/>
        <v>Trung bình</v>
      </c>
      <c r="H113" s="49"/>
      <c r="I113" s="11">
        <v>52</v>
      </c>
    </row>
    <row r="114" spans="1:9" s="11" customFormat="1" ht="12.75">
      <c r="A114" s="23">
        <f t="shared" si="5"/>
        <v>108</v>
      </c>
      <c r="B114" s="70" t="s">
        <v>636</v>
      </c>
      <c r="C114" s="71" t="s">
        <v>637</v>
      </c>
      <c r="D114" s="70" t="s">
        <v>4416</v>
      </c>
      <c r="E114" s="70">
        <v>62</v>
      </c>
      <c r="F114" s="54">
        <f t="shared" si="3"/>
        <v>0.62</v>
      </c>
      <c r="G114" s="52" t="str">
        <f t="shared" si="4"/>
        <v>TB Khá</v>
      </c>
      <c r="H114" s="49"/>
      <c r="I114" s="11">
        <v>52</v>
      </c>
    </row>
    <row r="115" spans="1:9" s="11" customFormat="1" ht="12.75">
      <c r="A115" s="23">
        <f t="shared" si="5"/>
        <v>109</v>
      </c>
      <c r="B115" s="70" t="s">
        <v>638</v>
      </c>
      <c r="C115" s="71" t="s">
        <v>639</v>
      </c>
      <c r="D115" s="70" t="s">
        <v>4416</v>
      </c>
      <c r="E115" s="70">
        <v>62</v>
      </c>
      <c r="F115" s="54">
        <f t="shared" si="3"/>
        <v>0.62</v>
      </c>
      <c r="G115" s="52" t="str">
        <f t="shared" si="4"/>
        <v>TB Khá</v>
      </c>
      <c r="H115" s="49"/>
      <c r="I115" s="11">
        <v>52</v>
      </c>
    </row>
    <row r="116" spans="1:9" s="11" customFormat="1" ht="12.75">
      <c r="A116" s="23">
        <f t="shared" si="5"/>
        <v>110</v>
      </c>
      <c r="B116" s="70" t="s">
        <v>640</v>
      </c>
      <c r="C116" s="71" t="s">
        <v>641</v>
      </c>
      <c r="D116" s="70" t="s">
        <v>4416</v>
      </c>
      <c r="E116" s="70">
        <v>82</v>
      </c>
      <c r="F116" s="54">
        <f t="shared" si="3"/>
        <v>0.82</v>
      </c>
      <c r="G116" s="52" t="str">
        <f t="shared" si="4"/>
        <v>Tốt</v>
      </c>
      <c r="H116" s="49"/>
      <c r="I116" s="11">
        <v>52</v>
      </c>
    </row>
    <row r="117" spans="1:9" s="11" customFormat="1" ht="12.75">
      <c r="A117" s="23">
        <f t="shared" si="5"/>
        <v>111</v>
      </c>
      <c r="B117" s="70" t="s">
        <v>642</v>
      </c>
      <c r="C117" s="71" t="s">
        <v>643</v>
      </c>
      <c r="D117" s="70" t="s">
        <v>4416</v>
      </c>
      <c r="E117" s="70">
        <v>60</v>
      </c>
      <c r="F117" s="54">
        <f t="shared" si="3"/>
        <v>0.6</v>
      </c>
      <c r="G117" s="52" t="str">
        <f t="shared" si="4"/>
        <v>TB Khá</v>
      </c>
      <c r="H117" s="49"/>
      <c r="I117" s="11">
        <v>52</v>
      </c>
    </row>
    <row r="118" spans="1:9" s="11" customFormat="1" ht="12.75">
      <c r="A118" s="23">
        <f t="shared" si="5"/>
        <v>112</v>
      </c>
      <c r="B118" s="70" t="s">
        <v>644</v>
      </c>
      <c r="C118" s="71" t="s">
        <v>645</v>
      </c>
      <c r="D118" s="70" t="s">
        <v>4416</v>
      </c>
      <c r="E118" s="70">
        <v>70</v>
      </c>
      <c r="F118" s="54">
        <f t="shared" si="3"/>
        <v>0.7</v>
      </c>
      <c r="G118" s="52" t="str">
        <f t="shared" si="4"/>
        <v>Khá</v>
      </c>
      <c r="H118" s="49"/>
      <c r="I118" s="11">
        <v>52</v>
      </c>
    </row>
    <row r="119" spans="1:9" s="11" customFormat="1" ht="12.75">
      <c r="A119" s="23">
        <f t="shared" si="5"/>
        <v>113</v>
      </c>
      <c r="B119" s="70" t="s">
        <v>646</v>
      </c>
      <c r="C119" s="71" t="s">
        <v>647</v>
      </c>
      <c r="D119" s="70" t="s">
        <v>4416</v>
      </c>
      <c r="E119" s="70">
        <v>62</v>
      </c>
      <c r="F119" s="54">
        <f t="shared" si="3"/>
        <v>0.62</v>
      </c>
      <c r="G119" s="52" t="str">
        <f t="shared" si="4"/>
        <v>TB Khá</v>
      </c>
      <c r="H119" s="49"/>
      <c r="I119" s="11">
        <v>52</v>
      </c>
    </row>
    <row r="120" spans="1:9" s="11" customFormat="1" ht="12.75">
      <c r="A120" s="23">
        <f t="shared" si="5"/>
        <v>114</v>
      </c>
      <c r="B120" s="70" t="s">
        <v>648</v>
      </c>
      <c r="C120" s="71" t="s">
        <v>649</v>
      </c>
      <c r="D120" s="70" t="s">
        <v>4416</v>
      </c>
      <c r="E120" s="70">
        <v>62</v>
      </c>
      <c r="F120" s="54">
        <f t="shared" si="3"/>
        <v>0.62</v>
      </c>
      <c r="G120" s="52" t="str">
        <f t="shared" si="4"/>
        <v>TB Khá</v>
      </c>
      <c r="H120" s="49"/>
      <c r="I120" s="11">
        <v>52</v>
      </c>
    </row>
    <row r="121" spans="1:9" s="11" customFormat="1" ht="12.75">
      <c r="A121" s="23">
        <f t="shared" si="5"/>
        <v>115</v>
      </c>
      <c r="B121" s="70" t="s">
        <v>650</v>
      </c>
      <c r="C121" s="71" t="s">
        <v>651</v>
      </c>
      <c r="D121" s="70" t="s">
        <v>4416</v>
      </c>
      <c r="E121" s="70">
        <v>62</v>
      </c>
      <c r="F121" s="54">
        <f t="shared" si="3"/>
        <v>0.62</v>
      </c>
      <c r="G121" s="52" t="str">
        <f t="shared" si="4"/>
        <v>TB Khá</v>
      </c>
      <c r="H121" s="49"/>
      <c r="I121" s="11">
        <v>52</v>
      </c>
    </row>
    <row r="122" spans="1:9" s="11" customFormat="1" ht="12.75">
      <c r="A122" s="23">
        <f t="shared" si="5"/>
        <v>116</v>
      </c>
      <c r="B122" s="70" t="s">
        <v>652</v>
      </c>
      <c r="C122" s="71" t="s">
        <v>653</v>
      </c>
      <c r="D122" s="70" t="s">
        <v>4416</v>
      </c>
      <c r="E122" s="70">
        <v>62</v>
      </c>
      <c r="F122" s="54">
        <f t="shared" si="3"/>
        <v>0.62</v>
      </c>
      <c r="G122" s="52" t="str">
        <f t="shared" si="4"/>
        <v>TB Khá</v>
      </c>
      <c r="H122" s="49"/>
      <c r="I122" s="11">
        <v>52</v>
      </c>
    </row>
    <row r="123" spans="1:9" s="11" customFormat="1" ht="12.75">
      <c r="A123" s="23">
        <f t="shared" si="5"/>
        <v>117</v>
      </c>
      <c r="B123" s="70" t="s">
        <v>654</v>
      </c>
      <c r="C123" s="71" t="s">
        <v>655</v>
      </c>
      <c r="D123" s="70" t="s">
        <v>4416</v>
      </c>
      <c r="E123" s="70">
        <v>59</v>
      </c>
      <c r="F123" s="54">
        <f t="shared" si="3"/>
        <v>0.59</v>
      </c>
      <c r="G123" s="52" t="str">
        <f t="shared" si="4"/>
        <v>Trung bình</v>
      </c>
      <c r="H123" s="49"/>
      <c r="I123" s="11">
        <v>52</v>
      </c>
    </row>
    <row r="124" spans="1:9" s="11" customFormat="1" ht="12.75">
      <c r="A124" s="23">
        <f t="shared" si="5"/>
        <v>118</v>
      </c>
      <c r="B124" s="70" t="s">
        <v>656</v>
      </c>
      <c r="C124" s="71" t="s">
        <v>657</v>
      </c>
      <c r="D124" s="70" t="s">
        <v>4416</v>
      </c>
      <c r="E124" s="70">
        <v>62</v>
      </c>
      <c r="F124" s="54">
        <f t="shared" si="3"/>
        <v>0.62</v>
      </c>
      <c r="G124" s="52" t="str">
        <f t="shared" si="4"/>
        <v>TB Khá</v>
      </c>
      <c r="H124" s="49"/>
      <c r="I124" s="11">
        <v>52</v>
      </c>
    </row>
    <row r="125" spans="1:9" s="11" customFormat="1" ht="12.75">
      <c r="A125" s="23">
        <f t="shared" si="5"/>
        <v>119</v>
      </c>
      <c r="B125" s="70" t="s">
        <v>658</v>
      </c>
      <c r="C125" s="71" t="s">
        <v>659</v>
      </c>
      <c r="D125" s="70" t="s">
        <v>4416</v>
      </c>
      <c r="E125" s="70">
        <v>62</v>
      </c>
      <c r="F125" s="54">
        <f t="shared" si="3"/>
        <v>0.62</v>
      </c>
      <c r="G125" s="52" t="str">
        <f t="shared" si="4"/>
        <v>TB Khá</v>
      </c>
      <c r="H125" s="49"/>
      <c r="I125" s="11">
        <v>52</v>
      </c>
    </row>
    <row r="126" spans="1:9" s="11" customFormat="1" ht="12.75">
      <c r="A126" s="23">
        <f t="shared" si="5"/>
        <v>120</v>
      </c>
      <c r="B126" s="70" t="s">
        <v>660</v>
      </c>
      <c r="C126" s="71" t="s">
        <v>661</v>
      </c>
      <c r="D126" s="70" t="s">
        <v>4416</v>
      </c>
      <c r="E126" s="70">
        <v>70</v>
      </c>
      <c r="F126" s="54">
        <f t="shared" si="3"/>
        <v>0.7</v>
      </c>
      <c r="G126" s="52" t="str">
        <f t="shared" si="4"/>
        <v>Khá</v>
      </c>
      <c r="H126" s="49"/>
      <c r="I126" s="11">
        <v>52</v>
      </c>
    </row>
    <row r="127" spans="1:9" s="11" customFormat="1" ht="12.75">
      <c r="A127" s="23">
        <f t="shared" si="5"/>
        <v>121</v>
      </c>
      <c r="B127" s="70" t="s">
        <v>662</v>
      </c>
      <c r="C127" s="71" t="s">
        <v>663</v>
      </c>
      <c r="D127" s="70" t="s">
        <v>4416</v>
      </c>
      <c r="E127" s="70">
        <v>62</v>
      </c>
      <c r="F127" s="54">
        <f t="shared" si="3"/>
        <v>0.62</v>
      </c>
      <c r="G127" s="52" t="str">
        <f t="shared" si="4"/>
        <v>TB Khá</v>
      </c>
      <c r="H127" s="49"/>
      <c r="I127" s="11">
        <v>52</v>
      </c>
    </row>
    <row r="128" spans="1:9" s="11" customFormat="1" ht="12.75">
      <c r="A128" s="23">
        <f t="shared" si="5"/>
        <v>122</v>
      </c>
      <c r="B128" s="70" t="s">
        <v>664</v>
      </c>
      <c r="C128" s="71" t="s">
        <v>665</v>
      </c>
      <c r="D128" s="70" t="s">
        <v>4416</v>
      </c>
      <c r="E128" s="70">
        <v>69</v>
      </c>
      <c r="F128" s="54">
        <f t="shared" si="3"/>
        <v>0.69</v>
      </c>
      <c r="G128" s="52" t="str">
        <f t="shared" si="4"/>
        <v>TB Khá</v>
      </c>
      <c r="H128" s="49"/>
      <c r="I128" s="11">
        <v>52</v>
      </c>
    </row>
    <row r="129" spans="1:9" s="11" customFormat="1" ht="12.75">
      <c r="A129" s="23">
        <f t="shared" si="5"/>
        <v>123</v>
      </c>
      <c r="B129" s="70" t="s">
        <v>666</v>
      </c>
      <c r="C129" s="71" t="s">
        <v>667</v>
      </c>
      <c r="D129" s="70" t="s">
        <v>4416</v>
      </c>
      <c r="E129" s="70">
        <v>75</v>
      </c>
      <c r="F129" s="54">
        <f t="shared" si="3"/>
        <v>0.75</v>
      </c>
      <c r="G129" s="52" t="str">
        <f t="shared" si="4"/>
        <v>Khá</v>
      </c>
      <c r="H129" s="49"/>
      <c r="I129" s="11">
        <v>52</v>
      </c>
    </row>
    <row r="130" spans="1:9" s="11" customFormat="1" ht="12.75">
      <c r="A130" s="23">
        <f t="shared" si="5"/>
        <v>124</v>
      </c>
      <c r="B130" s="70" t="s">
        <v>668</v>
      </c>
      <c r="C130" s="71" t="s">
        <v>669</v>
      </c>
      <c r="D130" s="70" t="s">
        <v>4416</v>
      </c>
      <c r="E130" s="70">
        <v>60</v>
      </c>
      <c r="F130" s="54">
        <f aca="true" t="shared" si="6" ref="F130:F193">+E130/100</f>
        <v>0.6</v>
      </c>
      <c r="G130" s="52" t="str">
        <f t="shared" si="4"/>
        <v>TB Khá</v>
      </c>
      <c r="H130" s="49"/>
      <c r="I130" s="11">
        <v>52</v>
      </c>
    </row>
    <row r="131" spans="1:9" s="11" customFormat="1" ht="12.75">
      <c r="A131" s="23">
        <f t="shared" si="5"/>
        <v>125</v>
      </c>
      <c r="B131" s="70" t="s">
        <v>670</v>
      </c>
      <c r="C131" s="71" t="s">
        <v>671</v>
      </c>
      <c r="D131" s="70" t="s">
        <v>4416</v>
      </c>
      <c r="E131" s="70">
        <v>79</v>
      </c>
      <c r="F131" s="54">
        <f t="shared" si="6"/>
        <v>0.79</v>
      </c>
      <c r="G131" s="52" t="str">
        <f t="shared" si="4"/>
        <v>Khá</v>
      </c>
      <c r="H131" s="49"/>
      <c r="I131" s="11">
        <v>52</v>
      </c>
    </row>
    <row r="132" spans="1:9" s="11" customFormat="1" ht="12.75">
      <c r="A132" s="23">
        <f t="shared" si="5"/>
        <v>126</v>
      </c>
      <c r="B132" s="70" t="s">
        <v>672</v>
      </c>
      <c r="C132" s="71" t="s">
        <v>673</v>
      </c>
      <c r="D132" s="70" t="s">
        <v>4416</v>
      </c>
      <c r="E132" s="70">
        <v>62</v>
      </c>
      <c r="F132" s="54">
        <f t="shared" si="6"/>
        <v>0.62</v>
      </c>
      <c r="G132" s="52" t="str">
        <f t="shared" si="4"/>
        <v>TB Khá</v>
      </c>
      <c r="H132" s="49"/>
      <c r="I132" s="11">
        <v>52</v>
      </c>
    </row>
    <row r="133" spans="1:9" s="11" customFormat="1" ht="12.75">
      <c r="A133" s="23">
        <f t="shared" si="5"/>
        <v>127</v>
      </c>
      <c r="B133" s="70" t="s">
        <v>674</v>
      </c>
      <c r="C133" s="71" t="s">
        <v>675</v>
      </c>
      <c r="D133" s="70" t="s">
        <v>4416</v>
      </c>
      <c r="E133" s="70">
        <v>60</v>
      </c>
      <c r="F133" s="54">
        <f t="shared" si="6"/>
        <v>0.6</v>
      </c>
      <c r="G133" s="52" t="str">
        <f t="shared" si="4"/>
        <v>TB Khá</v>
      </c>
      <c r="H133" s="49"/>
      <c r="I133" s="11">
        <v>52</v>
      </c>
    </row>
    <row r="134" spans="1:9" s="11" customFormat="1" ht="12.75">
      <c r="A134" s="23">
        <f t="shared" si="5"/>
        <v>128</v>
      </c>
      <c r="B134" s="70" t="s">
        <v>676</v>
      </c>
      <c r="C134" s="71" t="s">
        <v>677</v>
      </c>
      <c r="D134" s="70" t="s">
        <v>4416</v>
      </c>
      <c r="E134" s="70">
        <v>60</v>
      </c>
      <c r="F134" s="54">
        <f t="shared" si="6"/>
        <v>0.6</v>
      </c>
      <c r="G134" s="52" t="str">
        <f t="shared" si="4"/>
        <v>TB Khá</v>
      </c>
      <c r="H134" s="49"/>
      <c r="I134" s="11">
        <v>52</v>
      </c>
    </row>
    <row r="135" spans="1:9" s="11" customFormat="1" ht="12.75">
      <c r="A135" s="23">
        <f t="shared" si="5"/>
        <v>129</v>
      </c>
      <c r="B135" s="70" t="s">
        <v>678</v>
      </c>
      <c r="C135" s="71" t="s">
        <v>679</v>
      </c>
      <c r="D135" s="70" t="s">
        <v>4416</v>
      </c>
      <c r="E135" s="70">
        <v>57</v>
      </c>
      <c r="F135" s="54">
        <f t="shared" si="6"/>
        <v>0.57</v>
      </c>
      <c r="G135" s="52" t="str">
        <f aca="true" t="shared" si="7" ref="G135:G198">IF(E135&gt;89,"Xuất sắc",IF((E135&gt;79)*AND(E135&lt;90),"Tốt",IF((E135&gt;69)*AND(E135&lt;80),"Khá",IF((E135&gt;59)*AND(E135&lt;70),"TB Khá",IF((E135&gt;49)*AND(E135&lt;60),"Trung bình",IF((E135&gt;29)*AND(E135&lt;50),"Yếu",IF((E135&lt;30)*AND(E135&gt;=0),"Kém","  ")))))))</f>
        <v>Trung bình</v>
      </c>
      <c r="H135" s="49"/>
      <c r="I135" s="11">
        <v>52</v>
      </c>
    </row>
    <row r="136" spans="1:9" s="11" customFormat="1" ht="12.75">
      <c r="A136" s="23">
        <f aca="true" t="shared" si="8" ref="A136:A199">+A135+1</f>
        <v>130</v>
      </c>
      <c r="B136" s="70" t="s">
        <v>680</v>
      </c>
      <c r="C136" s="71" t="s">
        <v>681</v>
      </c>
      <c r="D136" s="70" t="s">
        <v>4416</v>
      </c>
      <c r="E136" s="70">
        <v>62</v>
      </c>
      <c r="F136" s="54">
        <f t="shared" si="6"/>
        <v>0.62</v>
      </c>
      <c r="G136" s="52" t="str">
        <f t="shared" si="7"/>
        <v>TB Khá</v>
      </c>
      <c r="H136" s="49"/>
      <c r="I136" s="11">
        <v>52</v>
      </c>
    </row>
    <row r="137" spans="1:9" s="11" customFormat="1" ht="12.75">
      <c r="A137" s="23">
        <f t="shared" si="8"/>
        <v>131</v>
      </c>
      <c r="B137" s="70" t="s">
        <v>682</v>
      </c>
      <c r="C137" s="71" t="s">
        <v>683</v>
      </c>
      <c r="D137" s="70" t="s">
        <v>4416</v>
      </c>
      <c r="E137" s="70">
        <v>62</v>
      </c>
      <c r="F137" s="54">
        <f t="shared" si="6"/>
        <v>0.62</v>
      </c>
      <c r="G137" s="52" t="str">
        <f t="shared" si="7"/>
        <v>TB Khá</v>
      </c>
      <c r="H137" s="49"/>
      <c r="I137" s="11">
        <v>52</v>
      </c>
    </row>
    <row r="138" spans="1:9" s="11" customFormat="1" ht="12.75">
      <c r="A138" s="23">
        <f t="shared" si="8"/>
        <v>132</v>
      </c>
      <c r="B138" s="70" t="s">
        <v>684</v>
      </c>
      <c r="C138" s="71" t="s">
        <v>685</v>
      </c>
      <c r="D138" s="70" t="s">
        <v>4416</v>
      </c>
      <c r="E138" s="70">
        <v>50</v>
      </c>
      <c r="F138" s="54">
        <f t="shared" si="6"/>
        <v>0.5</v>
      </c>
      <c r="G138" s="52" t="str">
        <f t="shared" si="7"/>
        <v>Trung bình</v>
      </c>
      <c r="H138" s="49"/>
      <c r="I138" s="11">
        <v>52</v>
      </c>
    </row>
    <row r="139" spans="1:9" s="11" customFormat="1" ht="12.75">
      <c r="A139" s="23">
        <f t="shared" si="8"/>
        <v>133</v>
      </c>
      <c r="B139" s="70" t="s">
        <v>686</v>
      </c>
      <c r="C139" s="71" t="s">
        <v>687</v>
      </c>
      <c r="D139" s="70" t="s">
        <v>4416</v>
      </c>
      <c r="E139" s="70">
        <v>60</v>
      </c>
      <c r="F139" s="54">
        <f t="shared" si="6"/>
        <v>0.6</v>
      </c>
      <c r="G139" s="52" t="str">
        <f t="shared" si="7"/>
        <v>TB Khá</v>
      </c>
      <c r="H139" s="49"/>
      <c r="I139" s="11">
        <v>52</v>
      </c>
    </row>
    <row r="140" spans="1:9" s="11" customFormat="1" ht="12.75">
      <c r="A140" s="23">
        <f t="shared" si="8"/>
        <v>134</v>
      </c>
      <c r="B140" s="70" t="s">
        <v>688</v>
      </c>
      <c r="C140" s="71" t="s">
        <v>689</v>
      </c>
      <c r="D140" s="70" t="s">
        <v>4416</v>
      </c>
      <c r="E140" s="70">
        <v>62</v>
      </c>
      <c r="F140" s="54">
        <f t="shared" si="6"/>
        <v>0.62</v>
      </c>
      <c r="G140" s="52" t="str">
        <f t="shared" si="7"/>
        <v>TB Khá</v>
      </c>
      <c r="H140" s="49"/>
      <c r="I140" s="11">
        <v>52</v>
      </c>
    </row>
    <row r="141" spans="1:9" s="11" customFormat="1" ht="12.75">
      <c r="A141" s="23">
        <f t="shared" si="8"/>
        <v>135</v>
      </c>
      <c r="B141" s="70" t="s">
        <v>690</v>
      </c>
      <c r="C141" s="71" t="s">
        <v>691</v>
      </c>
      <c r="D141" s="70" t="s">
        <v>4416</v>
      </c>
      <c r="E141" s="70">
        <v>50</v>
      </c>
      <c r="F141" s="54">
        <f t="shared" si="6"/>
        <v>0.5</v>
      </c>
      <c r="G141" s="52" t="str">
        <f t="shared" si="7"/>
        <v>Trung bình</v>
      </c>
      <c r="H141" s="49"/>
      <c r="I141" s="11">
        <v>52</v>
      </c>
    </row>
    <row r="142" spans="1:9" s="11" customFormat="1" ht="12.75">
      <c r="A142" s="23">
        <f t="shared" si="8"/>
        <v>136</v>
      </c>
      <c r="B142" s="70" t="s">
        <v>692</v>
      </c>
      <c r="C142" s="71" t="s">
        <v>693</v>
      </c>
      <c r="D142" s="70" t="s">
        <v>4416</v>
      </c>
      <c r="E142" s="70">
        <v>50</v>
      </c>
      <c r="F142" s="54">
        <f t="shared" si="6"/>
        <v>0.5</v>
      </c>
      <c r="G142" s="52" t="str">
        <f t="shared" si="7"/>
        <v>Trung bình</v>
      </c>
      <c r="H142" s="49"/>
      <c r="I142" s="11">
        <v>52</v>
      </c>
    </row>
    <row r="143" spans="1:9" s="11" customFormat="1" ht="12.75">
      <c r="A143" s="23">
        <f t="shared" si="8"/>
        <v>137</v>
      </c>
      <c r="B143" s="62" t="s">
        <v>694</v>
      </c>
      <c r="C143" s="69" t="s">
        <v>695</v>
      </c>
      <c r="D143" s="62" t="s">
        <v>696</v>
      </c>
      <c r="E143" s="62">
        <v>60</v>
      </c>
      <c r="F143" s="54">
        <f t="shared" si="6"/>
        <v>0.6</v>
      </c>
      <c r="G143" s="52" t="str">
        <f t="shared" si="7"/>
        <v>TB Khá</v>
      </c>
      <c r="H143" s="49"/>
      <c r="I143" s="11">
        <v>52</v>
      </c>
    </row>
    <row r="144" spans="1:9" s="11" customFormat="1" ht="12.75">
      <c r="A144" s="23">
        <f t="shared" si="8"/>
        <v>138</v>
      </c>
      <c r="B144" s="62" t="s">
        <v>697</v>
      </c>
      <c r="C144" s="69" t="s">
        <v>698</v>
      </c>
      <c r="D144" s="62" t="s">
        <v>696</v>
      </c>
      <c r="E144" s="62">
        <v>60</v>
      </c>
      <c r="F144" s="54">
        <f t="shared" si="6"/>
        <v>0.6</v>
      </c>
      <c r="G144" s="52" t="str">
        <f t="shared" si="7"/>
        <v>TB Khá</v>
      </c>
      <c r="H144" s="49"/>
      <c r="I144" s="11">
        <v>52</v>
      </c>
    </row>
    <row r="145" spans="1:9" s="11" customFormat="1" ht="12.75">
      <c r="A145" s="23">
        <f t="shared" si="8"/>
        <v>139</v>
      </c>
      <c r="B145" s="62" t="s">
        <v>699</v>
      </c>
      <c r="C145" s="69" t="s">
        <v>700</v>
      </c>
      <c r="D145" s="62" t="s">
        <v>696</v>
      </c>
      <c r="E145" s="62">
        <v>74</v>
      </c>
      <c r="F145" s="54">
        <f t="shared" si="6"/>
        <v>0.74</v>
      </c>
      <c r="G145" s="52" t="str">
        <f t="shared" si="7"/>
        <v>Khá</v>
      </c>
      <c r="H145" s="49"/>
      <c r="I145" s="11">
        <v>52</v>
      </c>
    </row>
    <row r="146" spans="1:9" s="11" customFormat="1" ht="12.75">
      <c r="A146" s="23">
        <f t="shared" si="8"/>
        <v>140</v>
      </c>
      <c r="B146" s="62" t="s">
        <v>701</v>
      </c>
      <c r="C146" s="69" t="s">
        <v>702</v>
      </c>
      <c r="D146" s="62" t="s">
        <v>696</v>
      </c>
      <c r="E146" s="62">
        <v>67</v>
      </c>
      <c r="F146" s="54">
        <f t="shared" si="6"/>
        <v>0.67</v>
      </c>
      <c r="G146" s="52" t="str">
        <f t="shared" si="7"/>
        <v>TB Khá</v>
      </c>
      <c r="H146" s="49"/>
      <c r="I146" s="11">
        <v>52</v>
      </c>
    </row>
    <row r="147" spans="1:9" s="11" customFormat="1" ht="12.75">
      <c r="A147" s="23">
        <f t="shared" si="8"/>
        <v>141</v>
      </c>
      <c r="B147" s="62" t="s">
        <v>703</v>
      </c>
      <c r="C147" s="69" t="s">
        <v>704</v>
      </c>
      <c r="D147" s="62" t="s">
        <v>696</v>
      </c>
      <c r="E147" s="62">
        <v>55</v>
      </c>
      <c r="F147" s="54">
        <f t="shared" si="6"/>
        <v>0.55</v>
      </c>
      <c r="G147" s="52" t="str">
        <f t="shared" si="7"/>
        <v>Trung bình</v>
      </c>
      <c r="H147" s="49"/>
      <c r="I147" s="11">
        <v>52</v>
      </c>
    </row>
    <row r="148" spans="1:9" s="11" customFormat="1" ht="12.75">
      <c r="A148" s="23">
        <f t="shared" si="8"/>
        <v>142</v>
      </c>
      <c r="B148" s="62" t="s">
        <v>705</v>
      </c>
      <c r="C148" s="69" t="s">
        <v>706</v>
      </c>
      <c r="D148" s="62" t="s">
        <v>696</v>
      </c>
      <c r="E148" s="62">
        <v>52</v>
      </c>
      <c r="F148" s="54">
        <f t="shared" si="6"/>
        <v>0.52</v>
      </c>
      <c r="G148" s="52" t="str">
        <f t="shared" si="7"/>
        <v>Trung bình</v>
      </c>
      <c r="H148" s="49"/>
      <c r="I148" s="11">
        <v>52</v>
      </c>
    </row>
    <row r="149" spans="1:9" s="11" customFormat="1" ht="12.75">
      <c r="A149" s="23">
        <f t="shared" si="8"/>
        <v>143</v>
      </c>
      <c r="B149" s="62" t="s">
        <v>707</v>
      </c>
      <c r="C149" s="69" t="s">
        <v>708</v>
      </c>
      <c r="D149" s="62" t="s">
        <v>696</v>
      </c>
      <c r="E149" s="62">
        <v>62</v>
      </c>
      <c r="F149" s="54">
        <f t="shared" si="6"/>
        <v>0.62</v>
      </c>
      <c r="G149" s="52" t="str">
        <f t="shared" si="7"/>
        <v>TB Khá</v>
      </c>
      <c r="H149" s="49"/>
      <c r="I149" s="11">
        <v>52</v>
      </c>
    </row>
    <row r="150" spans="1:9" s="11" customFormat="1" ht="12.75">
      <c r="A150" s="23">
        <f t="shared" si="8"/>
        <v>144</v>
      </c>
      <c r="B150" s="62" t="s">
        <v>709</v>
      </c>
      <c r="C150" s="69" t="s">
        <v>710</v>
      </c>
      <c r="D150" s="62" t="s">
        <v>696</v>
      </c>
      <c r="E150" s="62">
        <v>78</v>
      </c>
      <c r="F150" s="54">
        <f t="shared" si="6"/>
        <v>0.78</v>
      </c>
      <c r="G150" s="52" t="str">
        <f t="shared" si="7"/>
        <v>Khá</v>
      </c>
      <c r="H150" s="49"/>
      <c r="I150" s="11">
        <v>52</v>
      </c>
    </row>
    <row r="151" spans="1:9" s="11" customFormat="1" ht="12.75">
      <c r="A151" s="23">
        <f t="shared" si="8"/>
        <v>145</v>
      </c>
      <c r="B151" s="62" t="s">
        <v>711</v>
      </c>
      <c r="C151" s="69" t="s">
        <v>712</v>
      </c>
      <c r="D151" s="62" t="s">
        <v>696</v>
      </c>
      <c r="E151" s="62">
        <v>59</v>
      </c>
      <c r="F151" s="54">
        <f t="shared" si="6"/>
        <v>0.59</v>
      </c>
      <c r="G151" s="52" t="str">
        <f t="shared" si="7"/>
        <v>Trung bình</v>
      </c>
      <c r="H151" s="49"/>
      <c r="I151" s="11">
        <v>52</v>
      </c>
    </row>
    <row r="152" spans="1:9" s="11" customFormat="1" ht="12.75">
      <c r="A152" s="23">
        <f t="shared" si="8"/>
        <v>146</v>
      </c>
      <c r="B152" s="62" t="s">
        <v>713</v>
      </c>
      <c r="C152" s="69" t="s">
        <v>714</v>
      </c>
      <c r="D152" s="62" t="s">
        <v>696</v>
      </c>
      <c r="E152" s="62">
        <v>60</v>
      </c>
      <c r="F152" s="54">
        <f t="shared" si="6"/>
        <v>0.6</v>
      </c>
      <c r="G152" s="52" t="str">
        <f t="shared" si="7"/>
        <v>TB Khá</v>
      </c>
      <c r="H152" s="49"/>
      <c r="I152" s="11">
        <v>52</v>
      </c>
    </row>
    <row r="153" spans="1:9" s="11" customFormat="1" ht="12.75">
      <c r="A153" s="23">
        <f t="shared" si="8"/>
        <v>147</v>
      </c>
      <c r="B153" s="62" t="s">
        <v>715</v>
      </c>
      <c r="C153" s="69" t="s">
        <v>4432</v>
      </c>
      <c r="D153" s="62" t="s">
        <v>696</v>
      </c>
      <c r="E153" s="62">
        <v>55</v>
      </c>
      <c r="F153" s="54">
        <f t="shared" si="6"/>
        <v>0.55</v>
      </c>
      <c r="G153" s="52" t="str">
        <f t="shared" si="7"/>
        <v>Trung bình</v>
      </c>
      <c r="H153" s="49"/>
      <c r="I153" s="11">
        <v>52</v>
      </c>
    </row>
    <row r="154" spans="1:9" s="11" customFormat="1" ht="12.75">
      <c r="A154" s="23">
        <f t="shared" si="8"/>
        <v>148</v>
      </c>
      <c r="B154" s="62" t="s">
        <v>716</v>
      </c>
      <c r="C154" s="69" t="s">
        <v>717</v>
      </c>
      <c r="D154" s="62" t="s">
        <v>696</v>
      </c>
      <c r="E154" s="62">
        <v>50</v>
      </c>
      <c r="F154" s="54">
        <f t="shared" si="6"/>
        <v>0.5</v>
      </c>
      <c r="G154" s="52" t="str">
        <f t="shared" si="7"/>
        <v>Trung bình</v>
      </c>
      <c r="H154" s="49"/>
      <c r="I154" s="11">
        <v>52</v>
      </c>
    </row>
    <row r="155" spans="1:9" s="11" customFormat="1" ht="12.75">
      <c r="A155" s="23">
        <f t="shared" si="8"/>
        <v>149</v>
      </c>
      <c r="B155" s="62" t="s">
        <v>718</v>
      </c>
      <c r="C155" s="69" t="s">
        <v>719</v>
      </c>
      <c r="D155" s="62" t="s">
        <v>696</v>
      </c>
      <c r="E155" s="62">
        <v>75</v>
      </c>
      <c r="F155" s="54">
        <f t="shared" si="6"/>
        <v>0.75</v>
      </c>
      <c r="G155" s="52" t="str">
        <f t="shared" si="7"/>
        <v>Khá</v>
      </c>
      <c r="H155" s="49"/>
      <c r="I155" s="11">
        <v>52</v>
      </c>
    </row>
    <row r="156" spans="1:9" s="11" customFormat="1" ht="12.75">
      <c r="A156" s="23">
        <f t="shared" si="8"/>
        <v>150</v>
      </c>
      <c r="B156" s="62" t="s">
        <v>720</v>
      </c>
      <c r="C156" s="69" t="s">
        <v>721</v>
      </c>
      <c r="D156" s="62" t="s">
        <v>696</v>
      </c>
      <c r="E156" s="62">
        <v>57</v>
      </c>
      <c r="F156" s="54">
        <f t="shared" si="6"/>
        <v>0.57</v>
      </c>
      <c r="G156" s="52" t="str">
        <f t="shared" si="7"/>
        <v>Trung bình</v>
      </c>
      <c r="H156" s="49"/>
      <c r="I156" s="11">
        <v>52</v>
      </c>
    </row>
    <row r="157" spans="1:9" s="11" customFormat="1" ht="12.75">
      <c r="A157" s="23">
        <f t="shared" si="8"/>
        <v>151</v>
      </c>
      <c r="B157" s="62" t="s">
        <v>722</v>
      </c>
      <c r="C157" s="69" t="s">
        <v>723</v>
      </c>
      <c r="D157" s="62" t="s">
        <v>696</v>
      </c>
      <c r="E157" s="62">
        <v>77</v>
      </c>
      <c r="F157" s="54">
        <f t="shared" si="6"/>
        <v>0.77</v>
      </c>
      <c r="G157" s="52" t="str">
        <f t="shared" si="7"/>
        <v>Khá</v>
      </c>
      <c r="H157" s="49"/>
      <c r="I157" s="11">
        <v>52</v>
      </c>
    </row>
    <row r="158" spans="1:9" s="11" customFormat="1" ht="12.75">
      <c r="A158" s="23">
        <f t="shared" si="8"/>
        <v>152</v>
      </c>
      <c r="B158" s="62" t="s">
        <v>724</v>
      </c>
      <c r="C158" s="69" t="s">
        <v>725</v>
      </c>
      <c r="D158" s="62" t="s">
        <v>696</v>
      </c>
      <c r="E158" s="62">
        <v>52</v>
      </c>
      <c r="F158" s="54">
        <f t="shared" si="6"/>
        <v>0.52</v>
      </c>
      <c r="G158" s="52" t="str">
        <f t="shared" si="7"/>
        <v>Trung bình</v>
      </c>
      <c r="H158" s="49"/>
      <c r="I158" s="11">
        <v>52</v>
      </c>
    </row>
    <row r="159" spans="1:9" s="11" customFormat="1" ht="12.75">
      <c r="A159" s="23">
        <f t="shared" si="8"/>
        <v>153</v>
      </c>
      <c r="B159" s="62" t="s">
        <v>726</v>
      </c>
      <c r="C159" s="69" t="s">
        <v>727</v>
      </c>
      <c r="D159" s="62" t="s">
        <v>696</v>
      </c>
      <c r="E159" s="62">
        <v>52</v>
      </c>
      <c r="F159" s="54">
        <f t="shared" si="6"/>
        <v>0.52</v>
      </c>
      <c r="G159" s="52" t="str">
        <f t="shared" si="7"/>
        <v>Trung bình</v>
      </c>
      <c r="H159" s="49"/>
      <c r="I159" s="11">
        <v>52</v>
      </c>
    </row>
    <row r="160" spans="1:9" s="11" customFormat="1" ht="12.75">
      <c r="A160" s="23">
        <f t="shared" si="8"/>
        <v>154</v>
      </c>
      <c r="B160" s="62" t="s">
        <v>728</v>
      </c>
      <c r="C160" s="69" t="s">
        <v>729</v>
      </c>
      <c r="D160" s="62" t="s">
        <v>696</v>
      </c>
      <c r="E160" s="62">
        <v>64</v>
      </c>
      <c r="F160" s="54">
        <f t="shared" si="6"/>
        <v>0.64</v>
      </c>
      <c r="G160" s="52" t="str">
        <f t="shared" si="7"/>
        <v>TB Khá</v>
      </c>
      <c r="H160" s="49"/>
      <c r="I160" s="11">
        <v>52</v>
      </c>
    </row>
    <row r="161" spans="1:9" s="11" customFormat="1" ht="12.75">
      <c r="A161" s="23">
        <f t="shared" si="8"/>
        <v>155</v>
      </c>
      <c r="B161" s="62" t="s">
        <v>730</v>
      </c>
      <c r="C161" s="69" t="s">
        <v>731</v>
      </c>
      <c r="D161" s="62" t="s">
        <v>696</v>
      </c>
      <c r="E161" s="62">
        <v>55</v>
      </c>
      <c r="F161" s="54">
        <f t="shared" si="6"/>
        <v>0.55</v>
      </c>
      <c r="G161" s="52" t="str">
        <f t="shared" si="7"/>
        <v>Trung bình</v>
      </c>
      <c r="H161" s="49"/>
      <c r="I161" s="11">
        <v>52</v>
      </c>
    </row>
    <row r="162" spans="1:9" s="11" customFormat="1" ht="12.75">
      <c r="A162" s="23">
        <f t="shared" si="8"/>
        <v>156</v>
      </c>
      <c r="B162" s="62" t="s">
        <v>732</v>
      </c>
      <c r="C162" s="69" t="s">
        <v>733</v>
      </c>
      <c r="D162" s="62" t="s">
        <v>696</v>
      </c>
      <c r="E162" s="62">
        <v>54</v>
      </c>
      <c r="F162" s="54">
        <f t="shared" si="6"/>
        <v>0.54</v>
      </c>
      <c r="G162" s="52" t="str">
        <f t="shared" si="7"/>
        <v>Trung bình</v>
      </c>
      <c r="H162" s="49"/>
      <c r="I162" s="11">
        <v>52</v>
      </c>
    </row>
    <row r="163" spans="1:9" s="11" customFormat="1" ht="12.75">
      <c r="A163" s="23">
        <f t="shared" si="8"/>
        <v>157</v>
      </c>
      <c r="B163" s="62" t="s">
        <v>734</v>
      </c>
      <c r="C163" s="69" t="s">
        <v>735</v>
      </c>
      <c r="D163" s="62" t="s">
        <v>696</v>
      </c>
      <c r="E163" s="62">
        <v>50</v>
      </c>
      <c r="F163" s="54">
        <f t="shared" si="6"/>
        <v>0.5</v>
      </c>
      <c r="G163" s="52" t="str">
        <f t="shared" si="7"/>
        <v>Trung bình</v>
      </c>
      <c r="H163" s="49"/>
      <c r="I163" s="11">
        <v>52</v>
      </c>
    </row>
    <row r="164" spans="1:9" s="11" customFormat="1" ht="12.75">
      <c r="A164" s="23">
        <f t="shared" si="8"/>
        <v>158</v>
      </c>
      <c r="B164" s="62" t="s">
        <v>736</v>
      </c>
      <c r="C164" s="69" t="s">
        <v>737</v>
      </c>
      <c r="D164" s="62" t="s">
        <v>696</v>
      </c>
      <c r="E164" s="62">
        <v>55</v>
      </c>
      <c r="F164" s="54">
        <f t="shared" si="6"/>
        <v>0.55</v>
      </c>
      <c r="G164" s="52" t="str">
        <f t="shared" si="7"/>
        <v>Trung bình</v>
      </c>
      <c r="H164" s="49"/>
      <c r="I164" s="11">
        <v>52</v>
      </c>
    </row>
    <row r="165" spans="1:9" s="11" customFormat="1" ht="12.75">
      <c r="A165" s="23">
        <f t="shared" si="8"/>
        <v>159</v>
      </c>
      <c r="B165" s="62" t="s">
        <v>738</v>
      </c>
      <c r="C165" s="69" t="s">
        <v>739</v>
      </c>
      <c r="D165" s="62" t="s">
        <v>696</v>
      </c>
      <c r="E165" s="62">
        <v>60</v>
      </c>
      <c r="F165" s="54">
        <f t="shared" si="6"/>
        <v>0.6</v>
      </c>
      <c r="G165" s="52" t="str">
        <f t="shared" si="7"/>
        <v>TB Khá</v>
      </c>
      <c r="H165" s="49"/>
      <c r="I165" s="11">
        <v>52</v>
      </c>
    </row>
    <row r="166" spans="1:9" s="11" customFormat="1" ht="12.75">
      <c r="A166" s="23">
        <f t="shared" si="8"/>
        <v>160</v>
      </c>
      <c r="B166" s="62" t="s">
        <v>740</v>
      </c>
      <c r="C166" s="69" t="s">
        <v>741</v>
      </c>
      <c r="D166" s="62" t="s">
        <v>696</v>
      </c>
      <c r="E166" s="62">
        <v>55</v>
      </c>
      <c r="F166" s="54">
        <f t="shared" si="6"/>
        <v>0.55</v>
      </c>
      <c r="G166" s="52" t="str">
        <f t="shared" si="7"/>
        <v>Trung bình</v>
      </c>
      <c r="H166" s="49"/>
      <c r="I166" s="11">
        <v>52</v>
      </c>
    </row>
    <row r="167" spans="1:9" s="11" customFormat="1" ht="12.75">
      <c r="A167" s="23">
        <f t="shared" si="8"/>
        <v>161</v>
      </c>
      <c r="B167" s="62" t="s">
        <v>742</v>
      </c>
      <c r="C167" s="69" t="s">
        <v>743</v>
      </c>
      <c r="D167" s="62" t="s">
        <v>696</v>
      </c>
      <c r="E167" s="62">
        <v>70</v>
      </c>
      <c r="F167" s="54">
        <f t="shared" si="6"/>
        <v>0.7</v>
      </c>
      <c r="G167" s="52" t="str">
        <f t="shared" si="7"/>
        <v>Khá</v>
      </c>
      <c r="H167" s="49"/>
      <c r="I167" s="11">
        <v>52</v>
      </c>
    </row>
    <row r="168" spans="1:9" s="11" customFormat="1" ht="12.75">
      <c r="A168" s="23">
        <f t="shared" si="8"/>
        <v>162</v>
      </c>
      <c r="B168" s="62" t="s">
        <v>744</v>
      </c>
      <c r="C168" s="69" t="s">
        <v>745</v>
      </c>
      <c r="D168" s="62" t="s">
        <v>696</v>
      </c>
      <c r="E168" s="62">
        <v>64</v>
      </c>
      <c r="F168" s="54">
        <f t="shared" si="6"/>
        <v>0.64</v>
      </c>
      <c r="G168" s="52" t="str">
        <f t="shared" si="7"/>
        <v>TB Khá</v>
      </c>
      <c r="H168" s="49"/>
      <c r="I168" s="11">
        <v>52</v>
      </c>
    </row>
    <row r="169" spans="1:9" s="11" customFormat="1" ht="12.75">
      <c r="A169" s="23">
        <f t="shared" si="8"/>
        <v>163</v>
      </c>
      <c r="B169" s="62" t="s">
        <v>746</v>
      </c>
      <c r="C169" s="69" t="s">
        <v>747</v>
      </c>
      <c r="D169" s="62" t="s">
        <v>696</v>
      </c>
      <c r="E169" s="62">
        <v>72</v>
      </c>
      <c r="F169" s="54">
        <f t="shared" si="6"/>
        <v>0.72</v>
      </c>
      <c r="G169" s="52" t="str">
        <f t="shared" si="7"/>
        <v>Khá</v>
      </c>
      <c r="H169" s="49"/>
      <c r="I169" s="11">
        <v>52</v>
      </c>
    </row>
    <row r="170" spans="1:9" s="11" customFormat="1" ht="12.75">
      <c r="A170" s="23">
        <f t="shared" si="8"/>
        <v>164</v>
      </c>
      <c r="B170" s="62" t="s">
        <v>748</v>
      </c>
      <c r="C170" s="69" t="s">
        <v>749</v>
      </c>
      <c r="D170" s="62" t="s">
        <v>696</v>
      </c>
      <c r="E170" s="62">
        <v>59</v>
      </c>
      <c r="F170" s="54">
        <f t="shared" si="6"/>
        <v>0.59</v>
      </c>
      <c r="G170" s="52" t="str">
        <f t="shared" si="7"/>
        <v>Trung bình</v>
      </c>
      <c r="H170" s="49"/>
      <c r="I170" s="11">
        <v>52</v>
      </c>
    </row>
    <row r="171" spans="1:9" s="11" customFormat="1" ht="12.75">
      <c r="A171" s="23">
        <f t="shared" si="8"/>
        <v>165</v>
      </c>
      <c r="B171" s="62" t="s">
        <v>750</v>
      </c>
      <c r="C171" s="69" t="s">
        <v>751</v>
      </c>
      <c r="D171" s="62" t="s">
        <v>696</v>
      </c>
      <c r="E171" s="62">
        <v>64</v>
      </c>
      <c r="F171" s="54">
        <f t="shared" si="6"/>
        <v>0.64</v>
      </c>
      <c r="G171" s="52" t="str">
        <f t="shared" si="7"/>
        <v>TB Khá</v>
      </c>
      <c r="H171" s="49"/>
      <c r="I171" s="11">
        <v>52</v>
      </c>
    </row>
    <row r="172" spans="1:9" s="11" customFormat="1" ht="12.75">
      <c r="A172" s="23">
        <f t="shared" si="8"/>
        <v>166</v>
      </c>
      <c r="B172" s="62" t="s">
        <v>752</v>
      </c>
      <c r="C172" s="69" t="s">
        <v>753</v>
      </c>
      <c r="D172" s="62" t="s">
        <v>696</v>
      </c>
      <c r="E172" s="62">
        <v>57</v>
      </c>
      <c r="F172" s="54">
        <f t="shared" si="6"/>
        <v>0.57</v>
      </c>
      <c r="G172" s="52" t="str">
        <f t="shared" si="7"/>
        <v>Trung bình</v>
      </c>
      <c r="H172" s="49"/>
      <c r="I172" s="11">
        <v>52</v>
      </c>
    </row>
    <row r="173" spans="1:9" s="11" customFormat="1" ht="12.75">
      <c r="A173" s="23">
        <f t="shared" si="8"/>
        <v>167</v>
      </c>
      <c r="B173" s="62" t="s">
        <v>754</v>
      </c>
      <c r="C173" s="69" t="s">
        <v>755</v>
      </c>
      <c r="D173" s="62" t="s">
        <v>696</v>
      </c>
      <c r="E173" s="62">
        <v>65</v>
      </c>
      <c r="F173" s="54">
        <f t="shared" si="6"/>
        <v>0.65</v>
      </c>
      <c r="G173" s="52" t="str">
        <f t="shared" si="7"/>
        <v>TB Khá</v>
      </c>
      <c r="H173" s="49"/>
      <c r="I173" s="11">
        <v>52</v>
      </c>
    </row>
    <row r="174" spans="1:9" s="11" customFormat="1" ht="12.75">
      <c r="A174" s="23">
        <f t="shared" si="8"/>
        <v>168</v>
      </c>
      <c r="B174" s="62" t="s">
        <v>756</v>
      </c>
      <c r="C174" s="69" t="s">
        <v>757</v>
      </c>
      <c r="D174" s="62" t="s">
        <v>696</v>
      </c>
      <c r="E174" s="62">
        <v>74</v>
      </c>
      <c r="F174" s="54">
        <f t="shared" si="6"/>
        <v>0.74</v>
      </c>
      <c r="G174" s="52" t="str">
        <f t="shared" si="7"/>
        <v>Khá</v>
      </c>
      <c r="H174" s="49"/>
      <c r="I174" s="11">
        <v>52</v>
      </c>
    </row>
    <row r="175" spans="1:9" s="11" customFormat="1" ht="12.75">
      <c r="A175" s="23">
        <f t="shared" si="8"/>
        <v>169</v>
      </c>
      <c r="B175" s="62" t="s">
        <v>758</v>
      </c>
      <c r="C175" s="69" t="s">
        <v>759</v>
      </c>
      <c r="D175" s="62" t="s">
        <v>696</v>
      </c>
      <c r="E175" s="62">
        <v>61</v>
      </c>
      <c r="F175" s="54">
        <f t="shared" si="6"/>
        <v>0.61</v>
      </c>
      <c r="G175" s="52" t="str">
        <f t="shared" si="7"/>
        <v>TB Khá</v>
      </c>
      <c r="H175" s="49"/>
      <c r="I175" s="11">
        <v>52</v>
      </c>
    </row>
    <row r="176" spans="1:9" s="11" customFormat="1" ht="12.75">
      <c r="A176" s="23">
        <f t="shared" si="8"/>
        <v>170</v>
      </c>
      <c r="B176" s="62" t="s">
        <v>760</v>
      </c>
      <c r="C176" s="69" t="s">
        <v>761</v>
      </c>
      <c r="D176" s="62" t="s">
        <v>696</v>
      </c>
      <c r="E176" s="62">
        <v>57</v>
      </c>
      <c r="F176" s="54">
        <f t="shared" si="6"/>
        <v>0.57</v>
      </c>
      <c r="G176" s="52" t="str">
        <f t="shared" si="7"/>
        <v>Trung bình</v>
      </c>
      <c r="H176" s="49"/>
      <c r="I176" s="11">
        <v>52</v>
      </c>
    </row>
    <row r="177" spans="1:9" s="11" customFormat="1" ht="12.75">
      <c r="A177" s="23">
        <f t="shared" si="8"/>
        <v>171</v>
      </c>
      <c r="B177" s="62" t="s">
        <v>762</v>
      </c>
      <c r="C177" s="69" t="s">
        <v>763</v>
      </c>
      <c r="D177" s="62" t="s">
        <v>696</v>
      </c>
      <c r="E177" s="62">
        <v>70</v>
      </c>
      <c r="F177" s="54">
        <f t="shared" si="6"/>
        <v>0.7</v>
      </c>
      <c r="G177" s="52" t="str">
        <f t="shared" si="7"/>
        <v>Khá</v>
      </c>
      <c r="H177" s="49"/>
      <c r="I177" s="11">
        <v>52</v>
      </c>
    </row>
    <row r="178" spans="1:9" s="11" customFormat="1" ht="12.75">
      <c r="A178" s="23">
        <f t="shared" si="8"/>
        <v>172</v>
      </c>
      <c r="B178" s="62" t="s">
        <v>764</v>
      </c>
      <c r="C178" s="69" t="s">
        <v>765</v>
      </c>
      <c r="D178" s="62" t="s">
        <v>696</v>
      </c>
      <c r="E178" s="62">
        <v>81</v>
      </c>
      <c r="F178" s="54">
        <f t="shared" si="6"/>
        <v>0.81</v>
      </c>
      <c r="G178" s="52" t="str">
        <f t="shared" si="7"/>
        <v>Tốt</v>
      </c>
      <c r="H178" s="49"/>
      <c r="I178" s="11">
        <v>52</v>
      </c>
    </row>
    <row r="179" spans="1:9" s="11" customFormat="1" ht="12.75">
      <c r="A179" s="23">
        <f t="shared" si="8"/>
        <v>173</v>
      </c>
      <c r="B179" s="62" t="s">
        <v>766</v>
      </c>
      <c r="C179" s="69" t="s">
        <v>767</v>
      </c>
      <c r="D179" s="62" t="s">
        <v>696</v>
      </c>
      <c r="E179" s="62">
        <v>57</v>
      </c>
      <c r="F179" s="54">
        <f t="shared" si="6"/>
        <v>0.57</v>
      </c>
      <c r="G179" s="52" t="str">
        <f t="shared" si="7"/>
        <v>Trung bình</v>
      </c>
      <c r="H179" s="49"/>
      <c r="I179" s="11">
        <v>52</v>
      </c>
    </row>
    <row r="180" spans="1:9" s="11" customFormat="1" ht="12.75">
      <c r="A180" s="23">
        <f t="shared" si="8"/>
        <v>174</v>
      </c>
      <c r="B180" s="62" t="s">
        <v>768</v>
      </c>
      <c r="C180" s="69" t="s">
        <v>769</v>
      </c>
      <c r="D180" s="62" t="s">
        <v>696</v>
      </c>
      <c r="E180" s="62">
        <v>81</v>
      </c>
      <c r="F180" s="54">
        <f t="shared" si="6"/>
        <v>0.81</v>
      </c>
      <c r="G180" s="52" t="str">
        <f t="shared" si="7"/>
        <v>Tốt</v>
      </c>
      <c r="H180" s="49"/>
      <c r="I180" s="11">
        <v>52</v>
      </c>
    </row>
    <row r="181" spans="1:9" s="11" customFormat="1" ht="12.75">
      <c r="A181" s="23">
        <f t="shared" si="8"/>
        <v>175</v>
      </c>
      <c r="B181" s="62" t="s">
        <v>770</v>
      </c>
      <c r="C181" s="69" t="s">
        <v>771</v>
      </c>
      <c r="D181" s="62" t="s">
        <v>696</v>
      </c>
      <c r="E181" s="62">
        <v>62</v>
      </c>
      <c r="F181" s="54">
        <f t="shared" si="6"/>
        <v>0.62</v>
      </c>
      <c r="G181" s="52" t="str">
        <f t="shared" si="7"/>
        <v>TB Khá</v>
      </c>
      <c r="H181" s="49"/>
      <c r="I181" s="11">
        <v>52</v>
      </c>
    </row>
    <row r="182" spans="1:9" s="11" customFormat="1" ht="12.75">
      <c r="A182" s="23">
        <f t="shared" si="8"/>
        <v>176</v>
      </c>
      <c r="B182" s="62" t="s">
        <v>772</v>
      </c>
      <c r="C182" s="69" t="s">
        <v>773</v>
      </c>
      <c r="D182" s="62" t="s">
        <v>696</v>
      </c>
      <c r="E182" s="62">
        <v>59</v>
      </c>
      <c r="F182" s="54">
        <f t="shared" si="6"/>
        <v>0.59</v>
      </c>
      <c r="G182" s="52" t="str">
        <f t="shared" si="7"/>
        <v>Trung bình</v>
      </c>
      <c r="H182" s="49"/>
      <c r="I182" s="11">
        <v>52</v>
      </c>
    </row>
    <row r="183" spans="1:9" s="11" customFormat="1" ht="12.75">
      <c r="A183" s="23">
        <f t="shared" si="8"/>
        <v>177</v>
      </c>
      <c r="B183" s="62" t="s">
        <v>774</v>
      </c>
      <c r="C183" s="69" t="s">
        <v>775</v>
      </c>
      <c r="D183" s="62" t="s">
        <v>696</v>
      </c>
      <c r="E183" s="62">
        <v>73</v>
      </c>
      <c r="F183" s="54">
        <f t="shared" si="6"/>
        <v>0.73</v>
      </c>
      <c r="G183" s="52" t="str">
        <f t="shared" si="7"/>
        <v>Khá</v>
      </c>
      <c r="H183" s="49"/>
      <c r="I183" s="11">
        <v>52</v>
      </c>
    </row>
    <row r="184" spans="1:9" s="11" customFormat="1" ht="12.75">
      <c r="A184" s="23">
        <f t="shared" si="8"/>
        <v>178</v>
      </c>
      <c r="B184" s="62" t="s">
        <v>776</v>
      </c>
      <c r="C184" s="69" t="s">
        <v>777</v>
      </c>
      <c r="D184" s="62" t="s">
        <v>696</v>
      </c>
      <c r="E184" s="62">
        <v>50</v>
      </c>
      <c r="F184" s="54">
        <f t="shared" si="6"/>
        <v>0.5</v>
      </c>
      <c r="G184" s="52" t="str">
        <f t="shared" si="7"/>
        <v>Trung bình</v>
      </c>
      <c r="H184" s="49"/>
      <c r="I184" s="11">
        <v>52</v>
      </c>
    </row>
    <row r="185" spans="1:9" s="11" customFormat="1" ht="12.75">
      <c r="A185" s="23">
        <f t="shared" si="8"/>
        <v>179</v>
      </c>
      <c r="B185" s="62" t="s">
        <v>778</v>
      </c>
      <c r="C185" s="69" t="s">
        <v>779</v>
      </c>
      <c r="D185" s="62" t="s">
        <v>696</v>
      </c>
      <c r="E185" s="62">
        <v>62</v>
      </c>
      <c r="F185" s="54">
        <f t="shared" si="6"/>
        <v>0.62</v>
      </c>
      <c r="G185" s="52" t="str">
        <f t="shared" si="7"/>
        <v>TB Khá</v>
      </c>
      <c r="H185" s="49"/>
      <c r="I185" s="11">
        <v>52</v>
      </c>
    </row>
    <row r="186" spans="1:9" s="11" customFormat="1" ht="12.75">
      <c r="A186" s="23">
        <f t="shared" si="8"/>
        <v>180</v>
      </c>
      <c r="B186" s="62" t="s">
        <v>780</v>
      </c>
      <c r="C186" s="69" t="s">
        <v>781</v>
      </c>
      <c r="D186" s="62" t="s">
        <v>696</v>
      </c>
      <c r="E186" s="62">
        <v>60</v>
      </c>
      <c r="F186" s="54">
        <f t="shared" si="6"/>
        <v>0.6</v>
      </c>
      <c r="G186" s="52" t="str">
        <f t="shared" si="7"/>
        <v>TB Khá</v>
      </c>
      <c r="H186" s="49"/>
      <c r="I186" s="11">
        <v>52</v>
      </c>
    </row>
    <row r="187" spans="1:9" s="11" customFormat="1" ht="12.75">
      <c r="A187" s="23">
        <f t="shared" si="8"/>
        <v>181</v>
      </c>
      <c r="B187" s="62" t="s">
        <v>782</v>
      </c>
      <c r="C187" s="69" t="s">
        <v>783</v>
      </c>
      <c r="D187" s="62" t="s">
        <v>696</v>
      </c>
      <c r="E187" s="62">
        <v>78</v>
      </c>
      <c r="F187" s="54">
        <f t="shared" si="6"/>
        <v>0.78</v>
      </c>
      <c r="G187" s="52" t="str">
        <f t="shared" si="7"/>
        <v>Khá</v>
      </c>
      <c r="H187" s="49"/>
      <c r="I187" s="11">
        <v>52</v>
      </c>
    </row>
    <row r="188" spans="1:9" s="11" customFormat="1" ht="12.75">
      <c r="A188" s="23">
        <f t="shared" si="8"/>
        <v>182</v>
      </c>
      <c r="B188" s="62" t="s">
        <v>784</v>
      </c>
      <c r="C188" s="69" t="s">
        <v>785</v>
      </c>
      <c r="D188" s="62" t="s">
        <v>696</v>
      </c>
      <c r="E188" s="62">
        <v>55</v>
      </c>
      <c r="F188" s="54">
        <f t="shared" si="6"/>
        <v>0.55</v>
      </c>
      <c r="G188" s="52" t="str">
        <f t="shared" si="7"/>
        <v>Trung bình</v>
      </c>
      <c r="H188" s="49"/>
      <c r="I188" s="11">
        <v>52</v>
      </c>
    </row>
    <row r="189" spans="1:9" s="11" customFormat="1" ht="12.75">
      <c r="A189" s="23">
        <f t="shared" si="8"/>
        <v>183</v>
      </c>
      <c r="B189" s="62" t="s">
        <v>786</v>
      </c>
      <c r="C189" s="69" t="s">
        <v>787</v>
      </c>
      <c r="D189" s="62" t="s">
        <v>696</v>
      </c>
      <c r="E189" s="62">
        <v>50</v>
      </c>
      <c r="F189" s="54">
        <f t="shared" si="6"/>
        <v>0.5</v>
      </c>
      <c r="G189" s="52" t="str">
        <f t="shared" si="7"/>
        <v>Trung bình</v>
      </c>
      <c r="H189" s="49"/>
      <c r="I189" s="11">
        <v>52</v>
      </c>
    </row>
    <row r="190" spans="1:9" s="11" customFormat="1" ht="12.75">
      <c r="A190" s="23">
        <f t="shared" si="8"/>
        <v>184</v>
      </c>
      <c r="B190" s="62" t="s">
        <v>788</v>
      </c>
      <c r="C190" s="69" t="s">
        <v>789</v>
      </c>
      <c r="D190" s="62" t="s">
        <v>696</v>
      </c>
      <c r="E190" s="62">
        <v>69</v>
      </c>
      <c r="F190" s="54">
        <f t="shared" si="6"/>
        <v>0.69</v>
      </c>
      <c r="G190" s="52" t="str">
        <f t="shared" si="7"/>
        <v>TB Khá</v>
      </c>
      <c r="H190" s="49"/>
      <c r="I190" s="11">
        <v>52</v>
      </c>
    </row>
    <row r="191" spans="1:9" s="11" customFormat="1" ht="12.75">
      <c r="A191" s="23">
        <f t="shared" si="8"/>
        <v>185</v>
      </c>
      <c r="B191" s="62" t="s">
        <v>790</v>
      </c>
      <c r="C191" s="69" t="s">
        <v>791</v>
      </c>
      <c r="D191" s="62" t="s">
        <v>696</v>
      </c>
      <c r="E191" s="62">
        <v>76</v>
      </c>
      <c r="F191" s="54">
        <f t="shared" si="6"/>
        <v>0.76</v>
      </c>
      <c r="G191" s="52" t="str">
        <f t="shared" si="7"/>
        <v>Khá</v>
      </c>
      <c r="H191" s="49"/>
      <c r="I191" s="11">
        <v>52</v>
      </c>
    </row>
    <row r="192" spans="1:9" s="11" customFormat="1" ht="12.75">
      <c r="A192" s="23">
        <f t="shared" si="8"/>
        <v>186</v>
      </c>
      <c r="B192" s="62" t="s">
        <v>792</v>
      </c>
      <c r="C192" s="69" t="s">
        <v>793</v>
      </c>
      <c r="D192" s="62" t="s">
        <v>696</v>
      </c>
      <c r="E192" s="62">
        <v>52</v>
      </c>
      <c r="F192" s="54">
        <f t="shared" si="6"/>
        <v>0.52</v>
      </c>
      <c r="G192" s="52" t="str">
        <f t="shared" si="7"/>
        <v>Trung bình</v>
      </c>
      <c r="H192" s="49"/>
      <c r="I192" s="11">
        <v>52</v>
      </c>
    </row>
    <row r="193" spans="1:9" s="11" customFormat="1" ht="12.75">
      <c r="A193" s="23">
        <f t="shared" si="8"/>
        <v>187</v>
      </c>
      <c r="B193" s="62" t="s">
        <v>794</v>
      </c>
      <c r="C193" s="69" t="s">
        <v>795</v>
      </c>
      <c r="D193" s="62" t="s">
        <v>696</v>
      </c>
      <c r="E193" s="62">
        <v>55</v>
      </c>
      <c r="F193" s="54">
        <f t="shared" si="6"/>
        <v>0.55</v>
      </c>
      <c r="G193" s="52" t="str">
        <f t="shared" si="7"/>
        <v>Trung bình</v>
      </c>
      <c r="H193" s="49"/>
      <c r="I193" s="11">
        <v>52</v>
      </c>
    </row>
    <row r="194" spans="1:9" s="11" customFormat="1" ht="12.75">
      <c r="A194" s="23">
        <f t="shared" si="8"/>
        <v>188</v>
      </c>
      <c r="B194" s="62" t="s">
        <v>796</v>
      </c>
      <c r="C194" s="69" t="s">
        <v>797</v>
      </c>
      <c r="D194" s="62" t="s">
        <v>696</v>
      </c>
      <c r="E194" s="62">
        <v>50</v>
      </c>
      <c r="F194" s="54">
        <f aca="true" t="shared" si="9" ref="F194:F255">+E194/100</f>
        <v>0.5</v>
      </c>
      <c r="G194" s="52" t="str">
        <f t="shared" si="7"/>
        <v>Trung bình</v>
      </c>
      <c r="H194" s="49"/>
      <c r="I194" s="11">
        <v>52</v>
      </c>
    </row>
    <row r="195" spans="1:9" s="11" customFormat="1" ht="12.75">
      <c r="A195" s="23">
        <f t="shared" si="8"/>
        <v>189</v>
      </c>
      <c r="B195" s="62" t="s">
        <v>798</v>
      </c>
      <c r="C195" s="69" t="s">
        <v>799</v>
      </c>
      <c r="D195" s="62" t="s">
        <v>696</v>
      </c>
      <c r="E195" s="62">
        <v>65</v>
      </c>
      <c r="F195" s="54">
        <f t="shared" si="9"/>
        <v>0.65</v>
      </c>
      <c r="G195" s="52" t="str">
        <f t="shared" si="7"/>
        <v>TB Khá</v>
      </c>
      <c r="H195" s="49"/>
      <c r="I195" s="11">
        <v>52</v>
      </c>
    </row>
    <row r="196" spans="1:9" s="11" customFormat="1" ht="12.75">
      <c r="A196" s="23">
        <f t="shared" si="8"/>
        <v>190</v>
      </c>
      <c r="B196" s="62" t="s">
        <v>800</v>
      </c>
      <c r="C196" s="69" t="s">
        <v>801</v>
      </c>
      <c r="D196" s="62" t="s">
        <v>696</v>
      </c>
      <c r="E196" s="62">
        <v>57</v>
      </c>
      <c r="F196" s="54">
        <f t="shared" si="9"/>
        <v>0.57</v>
      </c>
      <c r="G196" s="52" t="str">
        <f t="shared" si="7"/>
        <v>Trung bình</v>
      </c>
      <c r="H196" s="49"/>
      <c r="I196" s="11">
        <v>52</v>
      </c>
    </row>
    <row r="197" spans="1:9" s="11" customFormat="1" ht="12.75">
      <c r="A197" s="23">
        <f t="shared" si="8"/>
        <v>191</v>
      </c>
      <c r="B197" s="62" t="s">
        <v>802</v>
      </c>
      <c r="C197" s="69" t="s">
        <v>803</v>
      </c>
      <c r="D197" s="62" t="s">
        <v>696</v>
      </c>
      <c r="E197" s="62">
        <v>60</v>
      </c>
      <c r="F197" s="54">
        <f t="shared" si="9"/>
        <v>0.6</v>
      </c>
      <c r="G197" s="52" t="str">
        <f t="shared" si="7"/>
        <v>TB Khá</v>
      </c>
      <c r="H197" s="49"/>
      <c r="I197" s="11">
        <v>52</v>
      </c>
    </row>
    <row r="198" spans="1:9" s="11" customFormat="1" ht="12.75">
      <c r="A198" s="23">
        <f t="shared" si="8"/>
        <v>192</v>
      </c>
      <c r="B198" s="62" t="s">
        <v>804</v>
      </c>
      <c r="C198" s="69" t="s">
        <v>805</v>
      </c>
      <c r="D198" s="62" t="s">
        <v>696</v>
      </c>
      <c r="E198" s="62">
        <v>55</v>
      </c>
      <c r="F198" s="54">
        <f t="shared" si="9"/>
        <v>0.55</v>
      </c>
      <c r="G198" s="52" t="str">
        <f t="shared" si="7"/>
        <v>Trung bình</v>
      </c>
      <c r="H198" s="49"/>
      <c r="I198" s="11">
        <v>52</v>
      </c>
    </row>
    <row r="199" spans="1:9" s="11" customFormat="1" ht="12.75">
      <c r="A199" s="23">
        <f t="shared" si="8"/>
        <v>193</v>
      </c>
      <c r="B199" s="62" t="s">
        <v>806</v>
      </c>
      <c r="C199" s="69" t="s">
        <v>807</v>
      </c>
      <c r="D199" s="62" t="s">
        <v>696</v>
      </c>
      <c r="E199" s="62">
        <v>54</v>
      </c>
      <c r="F199" s="54">
        <f t="shared" si="9"/>
        <v>0.54</v>
      </c>
      <c r="G199" s="52" t="str">
        <f aca="true" t="shared" si="10" ref="G199:G262">IF(E199&gt;89,"Xuất sắc",IF((E199&gt;79)*AND(E199&lt;90),"Tốt",IF((E199&gt;69)*AND(E199&lt;80),"Khá",IF((E199&gt;59)*AND(E199&lt;70),"TB Khá",IF((E199&gt;49)*AND(E199&lt;60),"Trung bình",IF((E199&gt;29)*AND(E199&lt;50),"Yếu",IF((E199&lt;30)*AND(E199&gt;=0),"Kém","  ")))))))</f>
        <v>Trung bình</v>
      </c>
      <c r="H199" s="49"/>
      <c r="I199" s="11">
        <v>52</v>
      </c>
    </row>
    <row r="200" spans="1:9" s="11" customFormat="1" ht="12.75">
      <c r="A200" s="23">
        <f aca="true" t="shared" si="11" ref="A200:A263">+A199+1</f>
        <v>194</v>
      </c>
      <c r="B200" s="62" t="s">
        <v>808</v>
      </c>
      <c r="C200" s="69" t="s">
        <v>809</v>
      </c>
      <c r="D200" s="62" t="s">
        <v>696</v>
      </c>
      <c r="E200" s="62">
        <v>54</v>
      </c>
      <c r="F200" s="54">
        <f t="shared" si="9"/>
        <v>0.54</v>
      </c>
      <c r="G200" s="52" t="str">
        <f t="shared" si="10"/>
        <v>Trung bình</v>
      </c>
      <c r="H200" s="49"/>
      <c r="I200" s="11">
        <v>52</v>
      </c>
    </row>
    <row r="201" spans="1:9" s="11" customFormat="1" ht="12.75">
      <c r="A201" s="23">
        <f t="shared" si="11"/>
        <v>195</v>
      </c>
      <c r="B201" s="62" t="s">
        <v>810</v>
      </c>
      <c r="C201" s="69" t="s">
        <v>811</v>
      </c>
      <c r="D201" s="62" t="s">
        <v>696</v>
      </c>
      <c r="E201" s="62">
        <v>75</v>
      </c>
      <c r="F201" s="54">
        <f t="shared" si="9"/>
        <v>0.75</v>
      </c>
      <c r="G201" s="52" t="str">
        <f t="shared" si="10"/>
        <v>Khá</v>
      </c>
      <c r="H201" s="49"/>
      <c r="I201" s="11">
        <v>52</v>
      </c>
    </row>
    <row r="202" spans="1:9" s="11" customFormat="1" ht="12.75">
      <c r="A202" s="23">
        <f t="shared" si="11"/>
        <v>196</v>
      </c>
      <c r="B202" s="62" t="s">
        <v>812</v>
      </c>
      <c r="C202" s="69" t="s">
        <v>813</v>
      </c>
      <c r="D202" s="62" t="s">
        <v>696</v>
      </c>
      <c r="E202" s="62">
        <v>52</v>
      </c>
      <c r="F202" s="54">
        <f t="shared" si="9"/>
        <v>0.52</v>
      </c>
      <c r="G202" s="52" t="str">
        <f t="shared" si="10"/>
        <v>Trung bình</v>
      </c>
      <c r="H202" s="49"/>
      <c r="I202" s="11">
        <v>52</v>
      </c>
    </row>
    <row r="203" spans="1:9" s="11" customFormat="1" ht="12.75">
      <c r="A203" s="23">
        <f t="shared" si="11"/>
        <v>197</v>
      </c>
      <c r="B203" s="62" t="s">
        <v>814</v>
      </c>
      <c r="C203" s="69" t="s">
        <v>815</v>
      </c>
      <c r="D203" s="62" t="s">
        <v>696</v>
      </c>
      <c r="E203" s="62">
        <v>72</v>
      </c>
      <c r="F203" s="54">
        <f t="shared" si="9"/>
        <v>0.72</v>
      </c>
      <c r="G203" s="52" t="str">
        <f t="shared" si="10"/>
        <v>Khá</v>
      </c>
      <c r="H203" s="49"/>
      <c r="I203" s="11">
        <v>52</v>
      </c>
    </row>
    <row r="204" spans="1:9" s="11" customFormat="1" ht="12.75">
      <c r="A204" s="23">
        <f t="shared" si="11"/>
        <v>198</v>
      </c>
      <c r="B204" s="62" t="s">
        <v>816</v>
      </c>
      <c r="C204" s="69" t="s">
        <v>817</v>
      </c>
      <c r="D204" s="62" t="s">
        <v>696</v>
      </c>
      <c r="E204" s="62">
        <v>60</v>
      </c>
      <c r="F204" s="54">
        <f t="shared" si="9"/>
        <v>0.6</v>
      </c>
      <c r="G204" s="52" t="str">
        <f t="shared" si="10"/>
        <v>TB Khá</v>
      </c>
      <c r="H204" s="49"/>
      <c r="I204" s="11">
        <v>52</v>
      </c>
    </row>
    <row r="205" spans="1:9" s="11" customFormat="1" ht="12.75">
      <c r="A205" s="23">
        <f t="shared" si="11"/>
        <v>199</v>
      </c>
      <c r="B205" s="62" t="s">
        <v>818</v>
      </c>
      <c r="C205" s="69" t="s">
        <v>819</v>
      </c>
      <c r="D205" s="62" t="s">
        <v>696</v>
      </c>
      <c r="E205" s="62">
        <v>71</v>
      </c>
      <c r="F205" s="54">
        <f t="shared" si="9"/>
        <v>0.71</v>
      </c>
      <c r="G205" s="52" t="str">
        <f t="shared" si="10"/>
        <v>Khá</v>
      </c>
      <c r="H205" s="49"/>
      <c r="I205" s="11">
        <v>52</v>
      </c>
    </row>
    <row r="206" spans="1:9" s="11" customFormat="1" ht="12.75">
      <c r="A206" s="23">
        <f t="shared" si="11"/>
        <v>200</v>
      </c>
      <c r="B206" s="62" t="s">
        <v>820</v>
      </c>
      <c r="C206" s="69" t="s">
        <v>821</v>
      </c>
      <c r="D206" s="62" t="s">
        <v>696</v>
      </c>
      <c r="E206" s="62">
        <v>64</v>
      </c>
      <c r="F206" s="54">
        <f t="shared" si="9"/>
        <v>0.64</v>
      </c>
      <c r="G206" s="52" t="str">
        <f t="shared" si="10"/>
        <v>TB Khá</v>
      </c>
      <c r="H206" s="49"/>
      <c r="I206" s="11">
        <v>52</v>
      </c>
    </row>
    <row r="207" spans="1:9" s="11" customFormat="1" ht="12.75">
      <c r="A207" s="23">
        <f t="shared" si="11"/>
        <v>201</v>
      </c>
      <c r="B207" s="62" t="s">
        <v>822</v>
      </c>
      <c r="C207" s="69" t="s">
        <v>823</v>
      </c>
      <c r="D207" s="62" t="s">
        <v>696</v>
      </c>
      <c r="E207" s="62">
        <v>74</v>
      </c>
      <c r="F207" s="54">
        <f t="shared" si="9"/>
        <v>0.74</v>
      </c>
      <c r="G207" s="52" t="str">
        <f t="shared" si="10"/>
        <v>Khá</v>
      </c>
      <c r="H207" s="49"/>
      <c r="I207" s="11">
        <v>52</v>
      </c>
    </row>
    <row r="208" spans="1:9" s="11" customFormat="1" ht="12.75">
      <c r="A208" s="23">
        <f t="shared" si="11"/>
        <v>202</v>
      </c>
      <c r="B208" s="62" t="s">
        <v>824</v>
      </c>
      <c r="C208" s="69" t="s">
        <v>1201</v>
      </c>
      <c r="D208" s="62" t="s">
        <v>696</v>
      </c>
      <c r="E208" s="62">
        <v>84</v>
      </c>
      <c r="F208" s="54">
        <f t="shared" si="9"/>
        <v>0.84</v>
      </c>
      <c r="G208" s="52" t="str">
        <f t="shared" si="10"/>
        <v>Tốt</v>
      </c>
      <c r="H208" s="49"/>
      <c r="I208" s="11">
        <v>52</v>
      </c>
    </row>
    <row r="209" spans="1:9" s="11" customFormat="1" ht="12.75">
      <c r="A209" s="23">
        <f t="shared" si="11"/>
        <v>203</v>
      </c>
      <c r="B209" s="62" t="s">
        <v>1202</v>
      </c>
      <c r="C209" s="69" t="s">
        <v>1203</v>
      </c>
      <c r="D209" s="62" t="s">
        <v>696</v>
      </c>
      <c r="E209" s="62">
        <v>84</v>
      </c>
      <c r="F209" s="54">
        <f t="shared" si="9"/>
        <v>0.84</v>
      </c>
      <c r="G209" s="52" t="str">
        <f t="shared" si="10"/>
        <v>Tốt</v>
      </c>
      <c r="H209" s="49"/>
      <c r="I209" s="11">
        <v>52</v>
      </c>
    </row>
    <row r="210" spans="1:9" s="11" customFormat="1" ht="12.75">
      <c r="A210" s="23">
        <f t="shared" si="11"/>
        <v>204</v>
      </c>
      <c r="B210" s="62" t="s">
        <v>1204</v>
      </c>
      <c r="C210" s="69" t="s">
        <v>1205</v>
      </c>
      <c r="D210" s="62" t="s">
        <v>696</v>
      </c>
      <c r="E210" s="62">
        <v>52</v>
      </c>
      <c r="F210" s="54">
        <f t="shared" si="9"/>
        <v>0.52</v>
      </c>
      <c r="G210" s="52" t="str">
        <f t="shared" si="10"/>
        <v>Trung bình</v>
      </c>
      <c r="H210" s="49"/>
      <c r="I210" s="11">
        <v>52</v>
      </c>
    </row>
    <row r="211" spans="1:9" s="11" customFormat="1" ht="12.75">
      <c r="A211" s="23">
        <f t="shared" si="11"/>
        <v>205</v>
      </c>
      <c r="B211" s="70" t="s">
        <v>1206</v>
      </c>
      <c r="C211" s="71" t="s">
        <v>1207</v>
      </c>
      <c r="D211" s="70" t="s">
        <v>1208</v>
      </c>
      <c r="E211" s="70">
        <v>50</v>
      </c>
      <c r="F211" s="54">
        <f t="shared" si="9"/>
        <v>0.5</v>
      </c>
      <c r="G211" s="52" t="str">
        <f t="shared" si="10"/>
        <v>Trung bình</v>
      </c>
      <c r="H211" s="49"/>
      <c r="I211" s="11">
        <v>52</v>
      </c>
    </row>
    <row r="212" spans="1:9" s="11" customFormat="1" ht="12.75">
      <c r="A212" s="23">
        <f t="shared" si="11"/>
        <v>206</v>
      </c>
      <c r="B212" s="70" t="s">
        <v>1209</v>
      </c>
      <c r="C212" s="71" t="s">
        <v>1210</v>
      </c>
      <c r="D212" s="70" t="s">
        <v>1208</v>
      </c>
      <c r="E212" s="70">
        <v>55</v>
      </c>
      <c r="F212" s="54">
        <f t="shared" si="9"/>
        <v>0.55</v>
      </c>
      <c r="G212" s="52" t="str">
        <f t="shared" si="10"/>
        <v>Trung bình</v>
      </c>
      <c r="H212" s="49"/>
      <c r="I212" s="11">
        <v>52</v>
      </c>
    </row>
    <row r="213" spans="1:9" s="11" customFormat="1" ht="12.75">
      <c r="A213" s="23">
        <f t="shared" si="11"/>
        <v>207</v>
      </c>
      <c r="B213" s="70" t="s">
        <v>1211</v>
      </c>
      <c r="C213" s="71" t="s">
        <v>1212</v>
      </c>
      <c r="D213" s="70" t="s">
        <v>1208</v>
      </c>
      <c r="E213" s="70">
        <v>80</v>
      </c>
      <c r="F213" s="54">
        <f t="shared" si="9"/>
        <v>0.8</v>
      </c>
      <c r="G213" s="52" t="str">
        <f t="shared" si="10"/>
        <v>Tốt</v>
      </c>
      <c r="H213" s="49"/>
      <c r="I213" s="11">
        <v>52</v>
      </c>
    </row>
    <row r="214" spans="1:9" s="11" customFormat="1" ht="12.75">
      <c r="A214" s="23">
        <f t="shared" si="11"/>
        <v>208</v>
      </c>
      <c r="B214" s="70" t="s">
        <v>1213</v>
      </c>
      <c r="C214" s="71" t="s">
        <v>1214</v>
      </c>
      <c r="D214" s="70" t="s">
        <v>1208</v>
      </c>
      <c r="E214" s="70">
        <v>55</v>
      </c>
      <c r="F214" s="54">
        <f t="shared" si="9"/>
        <v>0.55</v>
      </c>
      <c r="G214" s="52" t="str">
        <f t="shared" si="10"/>
        <v>Trung bình</v>
      </c>
      <c r="H214" s="49"/>
      <c r="I214" s="11">
        <v>52</v>
      </c>
    </row>
    <row r="215" spans="1:9" s="11" customFormat="1" ht="12.75">
      <c r="A215" s="23">
        <f t="shared" si="11"/>
        <v>209</v>
      </c>
      <c r="B215" s="70" t="s">
        <v>1215</v>
      </c>
      <c r="C215" s="71" t="s">
        <v>1216</v>
      </c>
      <c r="D215" s="70" t="s">
        <v>1208</v>
      </c>
      <c r="E215" s="70">
        <v>65</v>
      </c>
      <c r="F215" s="54">
        <f t="shared" si="9"/>
        <v>0.65</v>
      </c>
      <c r="G215" s="52" t="str">
        <f t="shared" si="10"/>
        <v>TB Khá</v>
      </c>
      <c r="H215" s="49"/>
      <c r="I215" s="11">
        <v>52</v>
      </c>
    </row>
    <row r="216" spans="1:9" s="11" customFormat="1" ht="12.75">
      <c r="A216" s="23">
        <f t="shared" si="11"/>
        <v>210</v>
      </c>
      <c r="B216" s="70" t="s">
        <v>1217</v>
      </c>
      <c r="C216" s="71" t="s">
        <v>1218</v>
      </c>
      <c r="D216" s="70" t="s">
        <v>1208</v>
      </c>
      <c r="E216" s="70">
        <v>55</v>
      </c>
      <c r="F216" s="54">
        <f t="shared" si="9"/>
        <v>0.55</v>
      </c>
      <c r="G216" s="52" t="str">
        <f t="shared" si="10"/>
        <v>Trung bình</v>
      </c>
      <c r="H216" s="49"/>
      <c r="I216" s="11">
        <v>52</v>
      </c>
    </row>
    <row r="217" spans="1:9" s="11" customFormat="1" ht="12.75">
      <c r="A217" s="23">
        <f t="shared" si="11"/>
        <v>211</v>
      </c>
      <c r="B217" s="70" t="s">
        <v>1219</v>
      </c>
      <c r="C217" s="71" t="s">
        <v>1220</v>
      </c>
      <c r="D217" s="70" t="s">
        <v>1208</v>
      </c>
      <c r="E217" s="70">
        <v>55</v>
      </c>
      <c r="F217" s="54">
        <f t="shared" si="9"/>
        <v>0.55</v>
      </c>
      <c r="G217" s="52" t="str">
        <f t="shared" si="10"/>
        <v>Trung bình</v>
      </c>
      <c r="H217" s="49"/>
      <c r="I217" s="11">
        <v>52</v>
      </c>
    </row>
    <row r="218" spans="1:9" s="11" customFormat="1" ht="12.75">
      <c r="A218" s="23">
        <f t="shared" si="11"/>
        <v>212</v>
      </c>
      <c r="B218" s="70" t="s">
        <v>1221</v>
      </c>
      <c r="C218" s="71" t="s">
        <v>1222</v>
      </c>
      <c r="D218" s="70" t="s">
        <v>1208</v>
      </c>
      <c r="E218" s="70">
        <v>50</v>
      </c>
      <c r="F218" s="54">
        <f t="shared" si="9"/>
        <v>0.5</v>
      </c>
      <c r="G218" s="52" t="str">
        <f t="shared" si="10"/>
        <v>Trung bình</v>
      </c>
      <c r="H218" s="49"/>
      <c r="I218" s="11">
        <v>52</v>
      </c>
    </row>
    <row r="219" spans="1:9" s="11" customFormat="1" ht="12.75">
      <c r="A219" s="23">
        <f t="shared" si="11"/>
        <v>213</v>
      </c>
      <c r="B219" s="70" t="s">
        <v>1223</v>
      </c>
      <c r="C219" s="71" t="s">
        <v>1224</v>
      </c>
      <c r="D219" s="70" t="s">
        <v>1208</v>
      </c>
      <c r="E219" s="70">
        <v>52</v>
      </c>
      <c r="F219" s="54">
        <f t="shared" si="9"/>
        <v>0.52</v>
      </c>
      <c r="G219" s="52" t="str">
        <f t="shared" si="10"/>
        <v>Trung bình</v>
      </c>
      <c r="H219" s="49"/>
      <c r="I219" s="11">
        <v>52</v>
      </c>
    </row>
    <row r="220" spans="1:9" s="11" customFormat="1" ht="12.75">
      <c r="A220" s="23">
        <f t="shared" si="11"/>
        <v>214</v>
      </c>
      <c r="B220" s="70" t="s">
        <v>1225</v>
      </c>
      <c r="C220" s="71" t="s">
        <v>1226</v>
      </c>
      <c r="D220" s="70" t="s">
        <v>1208</v>
      </c>
      <c r="E220" s="70">
        <v>50</v>
      </c>
      <c r="F220" s="54">
        <f t="shared" si="9"/>
        <v>0.5</v>
      </c>
      <c r="G220" s="52" t="str">
        <f t="shared" si="10"/>
        <v>Trung bình</v>
      </c>
      <c r="H220" s="49"/>
      <c r="I220" s="11">
        <v>52</v>
      </c>
    </row>
    <row r="221" spans="1:9" s="11" customFormat="1" ht="12.75">
      <c r="A221" s="23">
        <f t="shared" si="11"/>
        <v>215</v>
      </c>
      <c r="B221" s="70" t="s">
        <v>1227</v>
      </c>
      <c r="C221" s="71" t="s">
        <v>1228</v>
      </c>
      <c r="D221" s="70" t="s">
        <v>1208</v>
      </c>
      <c r="E221" s="70">
        <v>50</v>
      </c>
      <c r="F221" s="54">
        <f t="shared" si="9"/>
        <v>0.5</v>
      </c>
      <c r="G221" s="52" t="str">
        <f t="shared" si="10"/>
        <v>Trung bình</v>
      </c>
      <c r="H221" s="49"/>
      <c r="I221" s="11">
        <v>52</v>
      </c>
    </row>
    <row r="222" spans="1:9" s="11" customFormat="1" ht="12.75">
      <c r="A222" s="23">
        <f t="shared" si="11"/>
        <v>216</v>
      </c>
      <c r="B222" s="70" t="s">
        <v>1229</v>
      </c>
      <c r="C222" s="71" t="s">
        <v>1230</v>
      </c>
      <c r="D222" s="70" t="s">
        <v>1208</v>
      </c>
      <c r="E222" s="70">
        <v>50</v>
      </c>
      <c r="F222" s="54">
        <f t="shared" si="9"/>
        <v>0.5</v>
      </c>
      <c r="G222" s="52" t="str">
        <f t="shared" si="10"/>
        <v>Trung bình</v>
      </c>
      <c r="H222" s="49"/>
      <c r="I222" s="11">
        <v>52</v>
      </c>
    </row>
    <row r="223" spans="1:9" s="11" customFormat="1" ht="12.75">
      <c r="A223" s="23">
        <f t="shared" si="11"/>
        <v>217</v>
      </c>
      <c r="B223" s="70" t="s">
        <v>1231</v>
      </c>
      <c r="C223" s="71" t="s">
        <v>1232</v>
      </c>
      <c r="D223" s="70" t="s">
        <v>1208</v>
      </c>
      <c r="E223" s="70">
        <v>59</v>
      </c>
      <c r="F223" s="54">
        <f t="shared" si="9"/>
        <v>0.59</v>
      </c>
      <c r="G223" s="52" t="str">
        <f t="shared" si="10"/>
        <v>Trung bình</v>
      </c>
      <c r="H223" s="49"/>
      <c r="I223" s="11">
        <v>52</v>
      </c>
    </row>
    <row r="224" spans="1:9" s="11" customFormat="1" ht="12.75">
      <c r="A224" s="23">
        <f t="shared" si="11"/>
        <v>218</v>
      </c>
      <c r="B224" s="70" t="s">
        <v>1233</v>
      </c>
      <c r="C224" s="71" t="s">
        <v>1234</v>
      </c>
      <c r="D224" s="70" t="s">
        <v>1208</v>
      </c>
      <c r="E224" s="70">
        <v>55</v>
      </c>
      <c r="F224" s="54">
        <f t="shared" si="9"/>
        <v>0.55</v>
      </c>
      <c r="G224" s="52" t="str">
        <f t="shared" si="10"/>
        <v>Trung bình</v>
      </c>
      <c r="H224" s="49"/>
      <c r="I224" s="11">
        <v>52</v>
      </c>
    </row>
    <row r="225" spans="1:9" s="11" customFormat="1" ht="12.75">
      <c r="A225" s="23">
        <f t="shared" si="11"/>
        <v>219</v>
      </c>
      <c r="B225" s="70" t="s">
        <v>1235</v>
      </c>
      <c r="C225" s="71" t="s">
        <v>1236</v>
      </c>
      <c r="D225" s="70" t="s">
        <v>1208</v>
      </c>
      <c r="E225" s="70">
        <v>55</v>
      </c>
      <c r="F225" s="54">
        <f t="shared" si="9"/>
        <v>0.55</v>
      </c>
      <c r="G225" s="52" t="str">
        <f t="shared" si="10"/>
        <v>Trung bình</v>
      </c>
      <c r="H225" s="49"/>
      <c r="I225" s="11">
        <v>52</v>
      </c>
    </row>
    <row r="226" spans="1:9" s="11" customFormat="1" ht="12.75">
      <c r="A226" s="23">
        <f t="shared" si="11"/>
        <v>220</v>
      </c>
      <c r="B226" s="70" t="s">
        <v>1237</v>
      </c>
      <c r="C226" s="71" t="s">
        <v>1238</v>
      </c>
      <c r="D226" s="70" t="s">
        <v>1208</v>
      </c>
      <c r="E226" s="70">
        <v>75</v>
      </c>
      <c r="F226" s="54">
        <f t="shared" si="9"/>
        <v>0.75</v>
      </c>
      <c r="G226" s="52" t="str">
        <f t="shared" si="10"/>
        <v>Khá</v>
      </c>
      <c r="H226" s="49"/>
      <c r="I226" s="11">
        <v>52</v>
      </c>
    </row>
    <row r="227" spans="1:9" s="11" customFormat="1" ht="12.75">
      <c r="A227" s="23">
        <f t="shared" si="11"/>
        <v>221</v>
      </c>
      <c r="B227" s="70" t="s">
        <v>1239</v>
      </c>
      <c r="C227" s="71" t="s">
        <v>1240</v>
      </c>
      <c r="D227" s="70" t="s">
        <v>1208</v>
      </c>
      <c r="E227" s="70">
        <v>55</v>
      </c>
      <c r="F227" s="54">
        <f t="shared" si="9"/>
        <v>0.55</v>
      </c>
      <c r="G227" s="52" t="str">
        <f t="shared" si="10"/>
        <v>Trung bình</v>
      </c>
      <c r="H227" s="49"/>
      <c r="I227" s="11">
        <v>52</v>
      </c>
    </row>
    <row r="228" spans="1:9" s="11" customFormat="1" ht="12.75">
      <c r="A228" s="23">
        <f t="shared" si="11"/>
        <v>222</v>
      </c>
      <c r="B228" s="70" t="s">
        <v>1241</v>
      </c>
      <c r="C228" s="71" t="s">
        <v>1242</v>
      </c>
      <c r="D228" s="70" t="s">
        <v>1208</v>
      </c>
      <c r="E228" s="70">
        <v>50</v>
      </c>
      <c r="F228" s="54">
        <f t="shared" si="9"/>
        <v>0.5</v>
      </c>
      <c r="G228" s="52" t="str">
        <f t="shared" si="10"/>
        <v>Trung bình</v>
      </c>
      <c r="H228" s="49"/>
      <c r="I228" s="11">
        <v>52</v>
      </c>
    </row>
    <row r="229" spans="1:9" s="11" customFormat="1" ht="12.75">
      <c r="A229" s="23">
        <f t="shared" si="11"/>
        <v>223</v>
      </c>
      <c r="B229" s="70" t="s">
        <v>1243</v>
      </c>
      <c r="C229" s="71" t="s">
        <v>1244</v>
      </c>
      <c r="D229" s="70" t="s">
        <v>1208</v>
      </c>
      <c r="E229" s="70">
        <v>57</v>
      </c>
      <c r="F229" s="54">
        <f t="shared" si="9"/>
        <v>0.57</v>
      </c>
      <c r="G229" s="52" t="str">
        <f t="shared" si="10"/>
        <v>Trung bình</v>
      </c>
      <c r="H229" s="49"/>
      <c r="I229" s="11">
        <v>52</v>
      </c>
    </row>
    <row r="230" spans="1:9" s="11" customFormat="1" ht="12.75">
      <c r="A230" s="23">
        <f t="shared" si="11"/>
        <v>224</v>
      </c>
      <c r="B230" s="70" t="s">
        <v>1245</v>
      </c>
      <c r="C230" s="71" t="s">
        <v>1246</v>
      </c>
      <c r="D230" s="70" t="s">
        <v>1208</v>
      </c>
      <c r="E230" s="70">
        <v>66</v>
      </c>
      <c r="F230" s="54">
        <f t="shared" si="9"/>
        <v>0.66</v>
      </c>
      <c r="G230" s="52" t="str">
        <f t="shared" si="10"/>
        <v>TB Khá</v>
      </c>
      <c r="H230" s="49"/>
      <c r="I230" s="11">
        <v>52</v>
      </c>
    </row>
    <row r="231" spans="1:9" s="11" customFormat="1" ht="12.75">
      <c r="A231" s="23">
        <f t="shared" si="11"/>
        <v>225</v>
      </c>
      <c r="B231" s="70" t="s">
        <v>1247</v>
      </c>
      <c r="C231" s="71" t="s">
        <v>1248</v>
      </c>
      <c r="D231" s="70" t="s">
        <v>1208</v>
      </c>
      <c r="E231" s="70">
        <v>55</v>
      </c>
      <c r="F231" s="54">
        <f t="shared" si="9"/>
        <v>0.55</v>
      </c>
      <c r="G231" s="52" t="str">
        <f t="shared" si="10"/>
        <v>Trung bình</v>
      </c>
      <c r="H231" s="49"/>
      <c r="I231" s="11">
        <v>52</v>
      </c>
    </row>
    <row r="232" spans="1:9" s="11" customFormat="1" ht="12.75">
      <c r="A232" s="23">
        <f t="shared" si="11"/>
        <v>226</v>
      </c>
      <c r="B232" s="70" t="s">
        <v>1249</v>
      </c>
      <c r="C232" s="71" t="s">
        <v>1250</v>
      </c>
      <c r="D232" s="70" t="s">
        <v>1208</v>
      </c>
      <c r="E232" s="70">
        <v>65</v>
      </c>
      <c r="F232" s="54">
        <f t="shared" si="9"/>
        <v>0.65</v>
      </c>
      <c r="G232" s="52" t="str">
        <f t="shared" si="10"/>
        <v>TB Khá</v>
      </c>
      <c r="H232" s="49"/>
      <c r="I232" s="11">
        <v>52</v>
      </c>
    </row>
    <row r="233" spans="1:9" s="11" customFormat="1" ht="12.75">
      <c r="A233" s="23">
        <f t="shared" si="11"/>
        <v>227</v>
      </c>
      <c r="B233" s="70" t="s">
        <v>1251</v>
      </c>
      <c r="C233" s="71" t="s">
        <v>1252</v>
      </c>
      <c r="D233" s="70" t="s">
        <v>1208</v>
      </c>
      <c r="E233" s="70">
        <v>50</v>
      </c>
      <c r="F233" s="54">
        <f t="shared" si="9"/>
        <v>0.5</v>
      </c>
      <c r="G233" s="52" t="str">
        <f t="shared" si="10"/>
        <v>Trung bình</v>
      </c>
      <c r="H233" s="49"/>
      <c r="I233" s="11">
        <v>52</v>
      </c>
    </row>
    <row r="234" spans="1:9" s="11" customFormat="1" ht="12.75">
      <c r="A234" s="23">
        <f t="shared" si="11"/>
        <v>228</v>
      </c>
      <c r="B234" s="70" t="s">
        <v>1253</v>
      </c>
      <c r="C234" s="71" t="s">
        <v>1254</v>
      </c>
      <c r="D234" s="70" t="s">
        <v>1208</v>
      </c>
      <c r="E234" s="70">
        <v>50</v>
      </c>
      <c r="F234" s="54">
        <f t="shared" si="9"/>
        <v>0.5</v>
      </c>
      <c r="G234" s="52" t="str">
        <f t="shared" si="10"/>
        <v>Trung bình</v>
      </c>
      <c r="H234" s="49"/>
      <c r="I234" s="11">
        <v>52</v>
      </c>
    </row>
    <row r="235" spans="1:9" s="11" customFormat="1" ht="12.75">
      <c r="A235" s="23">
        <f t="shared" si="11"/>
        <v>229</v>
      </c>
      <c r="B235" s="70" t="s">
        <v>1255</v>
      </c>
      <c r="C235" s="71" t="s">
        <v>1256</v>
      </c>
      <c r="D235" s="70" t="s">
        <v>1208</v>
      </c>
      <c r="E235" s="70">
        <v>55</v>
      </c>
      <c r="F235" s="54">
        <f t="shared" si="9"/>
        <v>0.55</v>
      </c>
      <c r="G235" s="52" t="str">
        <f t="shared" si="10"/>
        <v>Trung bình</v>
      </c>
      <c r="H235" s="49"/>
      <c r="I235" s="11">
        <v>52</v>
      </c>
    </row>
    <row r="236" spans="1:9" s="11" customFormat="1" ht="12.75">
      <c r="A236" s="23">
        <f t="shared" si="11"/>
        <v>230</v>
      </c>
      <c r="B236" s="70" t="s">
        <v>1257</v>
      </c>
      <c r="C236" s="71" t="s">
        <v>1258</v>
      </c>
      <c r="D236" s="70" t="s">
        <v>1208</v>
      </c>
      <c r="E236" s="70">
        <v>72</v>
      </c>
      <c r="F236" s="54">
        <f t="shared" si="9"/>
        <v>0.72</v>
      </c>
      <c r="G236" s="52" t="str">
        <f t="shared" si="10"/>
        <v>Khá</v>
      </c>
      <c r="H236" s="49"/>
      <c r="I236" s="11">
        <v>52</v>
      </c>
    </row>
    <row r="237" spans="1:9" s="11" customFormat="1" ht="12.75">
      <c r="A237" s="23">
        <f t="shared" si="11"/>
        <v>231</v>
      </c>
      <c r="B237" s="70" t="s">
        <v>1259</v>
      </c>
      <c r="C237" s="71" t="s">
        <v>1260</v>
      </c>
      <c r="D237" s="70" t="s">
        <v>1208</v>
      </c>
      <c r="E237" s="70">
        <v>62</v>
      </c>
      <c r="F237" s="54">
        <f t="shared" si="9"/>
        <v>0.62</v>
      </c>
      <c r="G237" s="52" t="str">
        <f t="shared" si="10"/>
        <v>TB Khá</v>
      </c>
      <c r="H237" s="49"/>
      <c r="I237" s="11">
        <v>52</v>
      </c>
    </row>
    <row r="238" spans="1:9" s="11" customFormat="1" ht="12.75">
      <c r="A238" s="23">
        <f t="shared" si="11"/>
        <v>232</v>
      </c>
      <c r="B238" s="70" t="s">
        <v>1261</v>
      </c>
      <c r="C238" s="71" t="s">
        <v>1262</v>
      </c>
      <c r="D238" s="70" t="s">
        <v>1208</v>
      </c>
      <c r="E238" s="70">
        <v>59</v>
      </c>
      <c r="F238" s="54">
        <f t="shared" si="9"/>
        <v>0.59</v>
      </c>
      <c r="G238" s="52" t="str">
        <f t="shared" si="10"/>
        <v>Trung bình</v>
      </c>
      <c r="H238" s="49"/>
      <c r="I238" s="11">
        <v>52</v>
      </c>
    </row>
    <row r="239" spans="1:9" s="11" customFormat="1" ht="12.75">
      <c r="A239" s="23">
        <f t="shared" si="11"/>
        <v>233</v>
      </c>
      <c r="B239" s="70" t="s">
        <v>1263</v>
      </c>
      <c r="C239" s="71" t="s">
        <v>1264</v>
      </c>
      <c r="D239" s="70" t="s">
        <v>1208</v>
      </c>
      <c r="E239" s="70">
        <v>73</v>
      </c>
      <c r="F239" s="54">
        <f t="shared" si="9"/>
        <v>0.73</v>
      </c>
      <c r="G239" s="52" t="str">
        <f t="shared" si="10"/>
        <v>Khá</v>
      </c>
      <c r="H239" s="49"/>
      <c r="I239" s="11">
        <v>52</v>
      </c>
    </row>
    <row r="240" spans="1:9" s="11" customFormat="1" ht="12.75">
      <c r="A240" s="23">
        <f t="shared" si="11"/>
        <v>234</v>
      </c>
      <c r="B240" s="70" t="s">
        <v>1265</v>
      </c>
      <c r="C240" s="71" t="s">
        <v>1266</v>
      </c>
      <c r="D240" s="70" t="s">
        <v>1208</v>
      </c>
      <c r="E240" s="70">
        <v>55</v>
      </c>
      <c r="F240" s="54">
        <f t="shared" si="9"/>
        <v>0.55</v>
      </c>
      <c r="G240" s="52" t="str">
        <f t="shared" si="10"/>
        <v>Trung bình</v>
      </c>
      <c r="H240" s="49"/>
      <c r="I240" s="11">
        <v>52</v>
      </c>
    </row>
    <row r="241" spans="1:9" s="11" customFormat="1" ht="12.75">
      <c r="A241" s="23">
        <f t="shared" si="11"/>
        <v>235</v>
      </c>
      <c r="B241" s="70" t="s">
        <v>1267</v>
      </c>
      <c r="C241" s="71" t="s">
        <v>1268</v>
      </c>
      <c r="D241" s="70" t="s">
        <v>1208</v>
      </c>
      <c r="E241" s="70">
        <v>62</v>
      </c>
      <c r="F241" s="54">
        <f t="shared" si="9"/>
        <v>0.62</v>
      </c>
      <c r="G241" s="52" t="str">
        <f t="shared" si="10"/>
        <v>TB Khá</v>
      </c>
      <c r="H241" s="49"/>
      <c r="I241" s="11">
        <v>52</v>
      </c>
    </row>
    <row r="242" spans="1:9" s="11" customFormat="1" ht="12.75">
      <c r="A242" s="23">
        <f t="shared" si="11"/>
        <v>236</v>
      </c>
      <c r="B242" s="70" t="s">
        <v>1269</v>
      </c>
      <c r="C242" s="71" t="s">
        <v>1270</v>
      </c>
      <c r="D242" s="70" t="s">
        <v>1208</v>
      </c>
      <c r="E242" s="70">
        <v>80</v>
      </c>
      <c r="F242" s="54">
        <f t="shared" si="9"/>
        <v>0.8</v>
      </c>
      <c r="G242" s="52" t="str">
        <f t="shared" si="10"/>
        <v>Tốt</v>
      </c>
      <c r="H242" s="49"/>
      <c r="I242" s="11">
        <v>52</v>
      </c>
    </row>
    <row r="243" spans="1:9" s="11" customFormat="1" ht="12.75">
      <c r="A243" s="23">
        <f t="shared" si="11"/>
        <v>237</v>
      </c>
      <c r="B243" s="70" t="s">
        <v>1271</v>
      </c>
      <c r="C243" s="71" t="s">
        <v>1272</v>
      </c>
      <c r="D243" s="70" t="s">
        <v>1208</v>
      </c>
      <c r="E243" s="70">
        <v>50</v>
      </c>
      <c r="F243" s="54">
        <f t="shared" si="9"/>
        <v>0.5</v>
      </c>
      <c r="G243" s="52" t="str">
        <f t="shared" si="10"/>
        <v>Trung bình</v>
      </c>
      <c r="H243" s="49"/>
      <c r="I243" s="11">
        <v>52</v>
      </c>
    </row>
    <row r="244" spans="1:9" s="11" customFormat="1" ht="12.75">
      <c r="A244" s="23">
        <f t="shared" si="11"/>
        <v>238</v>
      </c>
      <c r="B244" s="70" t="s">
        <v>1273</v>
      </c>
      <c r="C244" s="71" t="s">
        <v>1274</v>
      </c>
      <c r="D244" s="70" t="s">
        <v>1208</v>
      </c>
      <c r="E244" s="70">
        <v>80</v>
      </c>
      <c r="F244" s="54">
        <f t="shared" si="9"/>
        <v>0.8</v>
      </c>
      <c r="G244" s="52" t="str">
        <f t="shared" si="10"/>
        <v>Tốt</v>
      </c>
      <c r="H244" s="49"/>
      <c r="I244" s="11">
        <v>52</v>
      </c>
    </row>
    <row r="245" spans="1:9" s="11" customFormat="1" ht="12.75">
      <c r="A245" s="23">
        <f t="shared" si="11"/>
        <v>239</v>
      </c>
      <c r="B245" s="70" t="s">
        <v>1275</v>
      </c>
      <c r="C245" s="71" t="s">
        <v>1276</v>
      </c>
      <c r="D245" s="70" t="s">
        <v>1208</v>
      </c>
      <c r="E245" s="70">
        <v>0</v>
      </c>
      <c r="F245" s="54">
        <f t="shared" si="9"/>
        <v>0</v>
      </c>
      <c r="G245" s="52" t="str">
        <f t="shared" si="10"/>
        <v>Kém</v>
      </c>
      <c r="H245" s="49"/>
      <c r="I245" s="11">
        <v>52</v>
      </c>
    </row>
    <row r="246" spans="1:9" s="11" customFormat="1" ht="12.75">
      <c r="A246" s="23">
        <f t="shared" si="11"/>
        <v>240</v>
      </c>
      <c r="B246" s="70" t="s">
        <v>1277</v>
      </c>
      <c r="C246" s="71" t="s">
        <v>1278</v>
      </c>
      <c r="D246" s="70" t="s">
        <v>1208</v>
      </c>
      <c r="E246" s="70">
        <v>70</v>
      </c>
      <c r="F246" s="54">
        <f t="shared" si="9"/>
        <v>0.7</v>
      </c>
      <c r="G246" s="52" t="str">
        <f t="shared" si="10"/>
        <v>Khá</v>
      </c>
      <c r="H246" s="49"/>
      <c r="I246" s="11">
        <v>52</v>
      </c>
    </row>
    <row r="247" spans="1:9" s="11" customFormat="1" ht="12.75">
      <c r="A247" s="23">
        <f t="shared" si="11"/>
        <v>241</v>
      </c>
      <c r="B247" s="70" t="s">
        <v>1279</v>
      </c>
      <c r="C247" s="71" t="s">
        <v>1280</v>
      </c>
      <c r="D247" s="70" t="s">
        <v>1208</v>
      </c>
      <c r="E247" s="70">
        <v>50</v>
      </c>
      <c r="F247" s="54">
        <f t="shared" si="9"/>
        <v>0.5</v>
      </c>
      <c r="G247" s="52" t="str">
        <f t="shared" si="10"/>
        <v>Trung bình</v>
      </c>
      <c r="H247" s="49"/>
      <c r="I247" s="11">
        <v>52</v>
      </c>
    </row>
    <row r="248" spans="1:9" s="11" customFormat="1" ht="12.75">
      <c r="A248" s="23">
        <f t="shared" si="11"/>
        <v>242</v>
      </c>
      <c r="B248" s="70" t="s">
        <v>1281</v>
      </c>
      <c r="C248" s="71" t="s">
        <v>1282</v>
      </c>
      <c r="D248" s="70" t="s">
        <v>1208</v>
      </c>
      <c r="E248" s="70">
        <v>50</v>
      </c>
      <c r="F248" s="54">
        <f t="shared" si="9"/>
        <v>0.5</v>
      </c>
      <c r="G248" s="52" t="str">
        <f t="shared" si="10"/>
        <v>Trung bình</v>
      </c>
      <c r="H248" s="49"/>
      <c r="I248" s="11">
        <v>52</v>
      </c>
    </row>
    <row r="249" spans="1:9" s="11" customFormat="1" ht="12.75">
      <c r="A249" s="23">
        <f t="shared" si="11"/>
        <v>243</v>
      </c>
      <c r="B249" s="70" t="s">
        <v>1283</v>
      </c>
      <c r="C249" s="71" t="s">
        <v>1284</v>
      </c>
      <c r="D249" s="70" t="s">
        <v>1208</v>
      </c>
      <c r="E249" s="70">
        <v>72</v>
      </c>
      <c r="F249" s="54">
        <f t="shared" si="9"/>
        <v>0.72</v>
      </c>
      <c r="G249" s="52" t="str">
        <f t="shared" si="10"/>
        <v>Khá</v>
      </c>
      <c r="H249" s="49"/>
      <c r="I249" s="11">
        <v>52</v>
      </c>
    </row>
    <row r="250" spans="1:9" s="11" customFormat="1" ht="12.75">
      <c r="A250" s="23">
        <f t="shared" si="11"/>
        <v>244</v>
      </c>
      <c r="B250" s="70" t="s">
        <v>1285</v>
      </c>
      <c r="C250" s="71" t="s">
        <v>1286</v>
      </c>
      <c r="D250" s="70" t="s">
        <v>1208</v>
      </c>
      <c r="E250" s="70">
        <v>50</v>
      </c>
      <c r="F250" s="54">
        <f t="shared" si="9"/>
        <v>0.5</v>
      </c>
      <c r="G250" s="52" t="str">
        <f t="shared" si="10"/>
        <v>Trung bình</v>
      </c>
      <c r="H250" s="49"/>
      <c r="I250" s="11">
        <v>52</v>
      </c>
    </row>
    <row r="251" spans="1:9" s="11" customFormat="1" ht="12.75">
      <c r="A251" s="23">
        <f t="shared" si="11"/>
        <v>245</v>
      </c>
      <c r="B251" s="70" t="s">
        <v>1287</v>
      </c>
      <c r="C251" s="71" t="s">
        <v>1288</v>
      </c>
      <c r="D251" s="70" t="s">
        <v>1208</v>
      </c>
      <c r="E251" s="70">
        <v>57</v>
      </c>
      <c r="F251" s="54">
        <f t="shared" si="9"/>
        <v>0.57</v>
      </c>
      <c r="G251" s="52" t="str">
        <f t="shared" si="10"/>
        <v>Trung bình</v>
      </c>
      <c r="H251" s="49"/>
      <c r="I251" s="11">
        <v>52</v>
      </c>
    </row>
    <row r="252" spans="1:9" s="11" customFormat="1" ht="12.75">
      <c r="A252" s="23">
        <f t="shared" si="11"/>
        <v>246</v>
      </c>
      <c r="B252" s="70" t="s">
        <v>1289</v>
      </c>
      <c r="C252" s="71" t="s">
        <v>1290</v>
      </c>
      <c r="D252" s="70" t="s">
        <v>1208</v>
      </c>
      <c r="E252" s="70">
        <v>55</v>
      </c>
      <c r="F252" s="54">
        <f t="shared" si="9"/>
        <v>0.55</v>
      </c>
      <c r="G252" s="52" t="str">
        <f t="shared" si="10"/>
        <v>Trung bình</v>
      </c>
      <c r="H252" s="49"/>
      <c r="I252" s="11">
        <v>52</v>
      </c>
    </row>
    <row r="253" spans="1:9" s="11" customFormat="1" ht="12.75">
      <c r="A253" s="23">
        <f t="shared" si="11"/>
        <v>247</v>
      </c>
      <c r="B253" s="70" t="s">
        <v>1291</v>
      </c>
      <c r="C253" s="71" t="s">
        <v>1292</v>
      </c>
      <c r="D253" s="70" t="s">
        <v>1208</v>
      </c>
      <c r="E253" s="70">
        <v>59</v>
      </c>
      <c r="F253" s="54">
        <f t="shared" si="9"/>
        <v>0.59</v>
      </c>
      <c r="G253" s="52" t="str">
        <f t="shared" si="10"/>
        <v>Trung bình</v>
      </c>
      <c r="H253" s="49"/>
      <c r="I253" s="11">
        <v>52</v>
      </c>
    </row>
    <row r="254" spans="1:9" s="11" customFormat="1" ht="12.75">
      <c r="A254" s="23">
        <f t="shared" si="11"/>
        <v>248</v>
      </c>
      <c r="B254" s="70" t="s">
        <v>1293</v>
      </c>
      <c r="C254" s="71" t="s">
        <v>1294</v>
      </c>
      <c r="D254" s="70" t="s">
        <v>1208</v>
      </c>
      <c r="E254" s="70">
        <v>64</v>
      </c>
      <c r="F254" s="54">
        <f t="shared" si="9"/>
        <v>0.64</v>
      </c>
      <c r="G254" s="52" t="str">
        <f t="shared" si="10"/>
        <v>TB Khá</v>
      </c>
      <c r="H254" s="49"/>
      <c r="I254" s="11">
        <v>52</v>
      </c>
    </row>
    <row r="255" spans="1:9" s="11" customFormat="1" ht="12.75">
      <c r="A255" s="23">
        <f t="shared" si="11"/>
        <v>249</v>
      </c>
      <c r="B255" s="70" t="s">
        <v>1295</v>
      </c>
      <c r="C255" s="71" t="s">
        <v>1296</v>
      </c>
      <c r="D255" s="70" t="s">
        <v>1208</v>
      </c>
      <c r="E255" s="70">
        <v>50</v>
      </c>
      <c r="F255" s="54">
        <f t="shared" si="9"/>
        <v>0.5</v>
      </c>
      <c r="G255" s="52" t="str">
        <f t="shared" si="10"/>
        <v>Trung bình</v>
      </c>
      <c r="H255" s="49"/>
      <c r="I255" s="11">
        <v>52</v>
      </c>
    </row>
    <row r="256" spans="1:9" s="11" customFormat="1" ht="12.75">
      <c r="A256" s="23">
        <f t="shared" si="11"/>
        <v>250</v>
      </c>
      <c r="B256" s="70" t="s">
        <v>1297</v>
      </c>
      <c r="C256" s="71" t="s">
        <v>1298</v>
      </c>
      <c r="D256" s="70" t="s">
        <v>1208</v>
      </c>
      <c r="E256" s="70">
        <v>59</v>
      </c>
      <c r="F256" s="54">
        <f aca="true" t="shared" si="12" ref="F256:F311">+E256/100</f>
        <v>0.59</v>
      </c>
      <c r="G256" s="52" t="str">
        <f t="shared" si="10"/>
        <v>Trung bình</v>
      </c>
      <c r="H256" s="49"/>
      <c r="I256" s="11">
        <v>52</v>
      </c>
    </row>
    <row r="257" spans="1:9" s="11" customFormat="1" ht="12.75">
      <c r="A257" s="23">
        <f t="shared" si="11"/>
        <v>251</v>
      </c>
      <c r="B257" s="70" t="s">
        <v>1299</v>
      </c>
      <c r="C257" s="71" t="s">
        <v>1300</v>
      </c>
      <c r="D257" s="70" t="s">
        <v>1208</v>
      </c>
      <c r="E257" s="70">
        <v>55</v>
      </c>
      <c r="F257" s="54">
        <f t="shared" si="12"/>
        <v>0.55</v>
      </c>
      <c r="G257" s="52" t="str">
        <f t="shared" si="10"/>
        <v>Trung bình</v>
      </c>
      <c r="H257" s="49"/>
      <c r="I257" s="11">
        <v>52</v>
      </c>
    </row>
    <row r="258" spans="1:9" s="11" customFormat="1" ht="12.75">
      <c r="A258" s="23">
        <f t="shared" si="11"/>
        <v>252</v>
      </c>
      <c r="B258" s="70" t="s">
        <v>1301</v>
      </c>
      <c r="C258" s="71" t="s">
        <v>1302</v>
      </c>
      <c r="D258" s="70" t="s">
        <v>1208</v>
      </c>
      <c r="E258" s="70">
        <v>80</v>
      </c>
      <c r="F258" s="54">
        <f t="shared" si="12"/>
        <v>0.8</v>
      </c>
      <c r="G258" s="52" t="str">
        <f t="shared" si="10"/>
        <v>Tốt</v>
      </c>
      <c r="H258" s="49"/>
      <c r="I258" s="11">
        <v>52</v>
      </c>
    </row>
    <row r="259" spans="1:9" s="11" customFormat="1" ht="12.75">
      <c r="A259" s="23">
        <f t="shared" si="11"/>
        <v>253</v>
      </c>
      <c r="B259" s="70" t="s">
        <v>1303</v>
      </c>
      <c r="C259" s="71" t="s">
        <v>1304</v>
      </c>
      <c r="D259" s="70" t="s">
        <v>1208</v>
      </c>
      <c r="E259" s="70">
        <v>55</v>
      </c>
      <c r="F259" s="54">
        <f t="shared" si="12"/>
        <v>0.55</v>
      </c>
      <c r="G259" s="52" t="str">
        <f t="shared" si="10"/>
        <v>Trung bình</v>
      </c>
      <c r="H259" s="49"/>
      <c r="I259" s="11">
        <v>52</v>
      </c>
    </row>
    <row r="260" spans="1:9" s="11" customFormat="1" ht="12.75">
      <c r="A260" s="23">
        <f t="shared" si="11"/>
        <v>254</v>
      </c>
      <c r="B260" s="70" t="s">
        <v>1305</v>
      </c>
      <c r="C260" s="71" t="s">
        <v>1306</v>
      </c>
      <c r="D260" s="70" t="s">
        <v>1208</v>
      </c>
      <c r="E260" s="70">
        <v>70</v>
      </c>
      <c r="F260" s="54">
        <f t="shared" si="12"/>
        <v>0.7</v>
      </c>
      <c r="G260" s="52" t="str">
        <f t="shared" si="10"/>
        <v>Khá</v>
      </c>
      <c r="H260" s="49"/>
      <c r="I260" s="11">
        <v>52</v>
      </c>
    </row>
    <row r="261" spans="1:9" s="11" customFormat="1" ht="12.75">
      <c r="A261" s="23">
        <f t="shared" si="11"/>
        <v>255</v>
      </c>
      <c r="B261" s="70" t="s">
        <v>1307</v>
      </c>
      <c r="C261" s="71" t="s">
        <v>1308</v>
      </c>
      <c r="D261" s="70" t="s">
        <v>1208</v>
      </c>
      <c r="E261" s="70">
        <v>55</v>
      </c>
      <c r="F261" s="54">
        <f t="shared" si="12"/>
        <v>0.55</v>
      </c>
      <c r="G261" s="52" t="str">
        <f t="shared" si="10"/>
        <v>Trung bình</v>
      </c>
      <c r="H261" s="49"/>
      <c r="I261" s="11">
        <v>52</v>
      </c>
    </row>
    <row r="262" spans="1:9" s="11" customFormat="1" ht="12.75">
      <c r="A262" s="23">
        <f t="shared" si="11"/>
        <v>256</v>
      </c>
      <c r="B262" s="70" t="s">
        <v>1309</v>
      </c>
      <c r="C262" s="71" t="s">
        <v>1310</v>
      </c>
      <c r="D262" s="70" t="s">
        <v>1208</v>
      </c>
      <c r="E262" s="70">
        <v>61</v>
      </c>
      <c r="F262" s="54">
        <f t="shared" si="12"/>
        <v>0.61</v>
      </c>
      <c r="G262" s="52" t="str">
        <f t="shared" si="10"/>
        <v>TB Khá</v>
      </c>
      <c r="H262" s="49"/>
      <c r="I262" s="11">
        <v>52</v>
      </c>
    </row>
    <row r="263" spans="1:9" s="11" customFormat="1" ht="12.75">
      <c r="A263" s="23">
        <f t="shared" si="11"/>
        <v>257</v>
      </c>
      <c r="B263" s="70" t="s">
        <v>1311</v>
      </c>
      <c r="C263" s="71" t="s">
        <v>1312</v>
      </c>
      <c r="D263" s="70" t="s">
        <v>1208</v>
      </c>
      <c r="E263" s="70">
        <v>80</v>
      </c>
      <c r="F263" s="54">
        <f t="shared" si="12"/>
        <v>0.8</v>
      </c>
      <c r="G263" s="52" t="str">
        <f aca="true" t="shared" si="13" ref="G263:G326">IF(E263&gt;89,"Xuất sắc",IF((E263&gt;79)*AND(E263&lt;90),"Tốt",IF((E263&gt;69)*AND(E263&lt;80),"Khá",IF((E263&gt;59)*AND(E263&lt;70),"TB Khá",IF((E263&gt;49)*AND(E263&lt;60),"Trung bình",IF((E263&gt;29)*AND(E263&lt;50),"Yếu",IF((E263&lt;30)*AND(E263&gt;=0),"Kém","  ")))))))</f>
        <v>Tốt</v>
      </c>
      <c r="H263" s="49"/>
      <c r="I263" s="11">
        <v>52</v>
      </c>
    </row>
    <row r="264" spans="1:9" s="11" customFormat="1" ht="12.75">
      <c r="A264" s="23">
        <f aca="true" t="shared" si="14" ref="A264:A327">+A263+1</f>
        <v>258</v>
      </c>
      <c r="B264" s="70" t="s">
        <v>1313</v>
      </c>
      <c r="C264" s="71" t="s">
        <v>1314</v>
      </c>
      <c r="D264" s="70" t="s">
        <v>1208</v>
      </c>
      <c r="E264" s="70">
        <v>72</v>
      </c>
      <c r="F264" s="54">
        <f t="shared" si="12"/>
        <v>0.72</v>
      </c>
      <c r="G264" s="52" t="str">
        <f t="shared" si="13"/>
        <v>Khá</v>
      </c>
      <c r="H264" s="49"/>
      <c r="I264" s="11">
        <v>52</v>
      </c>
    </row>
    <row r="265" spans="1:9" s="11" customFormat="1" ht="12.75">
      <c r="A265" s="23">
        <f t="shared" si="14"/>
        <v>259</v>
      </c>
      <c r="B265" s="70" t="s">
        <v>1315</v>
      </c>
      <c r="C265" s="71" t="s">
        <v>1316</v>
      </c>
      <c r="D265" s="70" t="s">
        <v>1208</v>
      </c>
      <c r="E265" s="70">
        <v>74</v>
      </c>
      <c r="F265" s="54">
        <f t="shared" si="12"/>
        <v>0.74</v>
      </c>
      <c r="G265" s="52" t="str">
        <f t="shared" si="13"/>
        <v>Khá</v>
      </c>
      <c r="H265" s="49"/>
      <c r="I265" s="11">
        <v>52</v>
      </c>
    </row>
    <row r="266" spans="1:9" s="11" customFormat="1" ht="12.75">
      <c r="A266" s="23">
        <f t="shared" si="14"/>
        <v>260</v>
      </c>
      <c r="B266" s="70" t="s">
        <v>1317</v>
      </c>
      <c r="C266" s="71" t="s">
        <v>1318</v>
      </c>
      <c r="D266" s="70" t="s">
        <v>1208</v>
      </c>
      <c r="E266" s="70">
        <v>55</v>
      </c>
      <c r="F266" s="54">
        <f t="shared" si="12"/>
        <v>0.55</v>
      </c>
      <c r="G266" s="52" t="str">
        <f t="shared" si="13"/>
        <v>Trung bình</v>
      </c>
      <c r="H266" s="49"/>
      <c r="I266" s="11">
        <v>52</v>
      </c>
    </row>
    <row r="267" spans="1:9" s="11" customFormat="1" ht="12.75">
      <c r="A267" s="23">
        <f t="shared" si="14"/>
        <v>261</v>
      </c>
      <c r="B267" s="70" t="s">
        <v>1319</v>
      </c>
      <c r="C267" s="71" t="s">
        <v>1320</v>
      </c>
      <c r="D267" s="70" t="s">
        <v>1208</v>
      </c>
      <c r="E267" s="70">
        <v>72</v>
      </c>
      <c r="F267" s="54">
        <f t="shared" si="12"/>
        <v>0.72</v>
      </c>
      <c r="G267" s="52" t="str">
        <f t="shared" si="13"/>
        <v>Khá</v>
      </c>
      <c r="H267" s="49"/>
      <c r="I267" s="11">
        <v>52</v>
      </c>
    </row>
    <row r="268" spans="1:9" s="11" customFormat="1" ht="12.75">
      <c r="A268" s="23">
        <f t="shared" si="14"/>
        <v>262</v>
      </c>
      <c r="B268" s="70" t="s">
        <v>1321</v>
      </c>
      <c r="C268" s="71" t="s">
        <v>1322</v>
      </c>
      <c r="D268" s="70" t="s">
        <v>1208</v>
      </c>
      <c r="E268" s="70">
        <v>72</v>
      </c>
      <c r="F268" s="54">
        <f t="shared" si="12"/>
        <v>0.72</v>
      </c>
      <c r="G268" s="52" t="str">
        <f t="shared" si="13"/>
        <v>Khá</v>
      </c>
      <c r="H268" s="49"/>
      <c r="I268" s="11">
        <v>52</v>
      </c>
    </row>
    <row r="269" spans="1:9" s="11" customFormat="1" ht="12.75">
      <c r="A269" s="23">
        <f t="shared" si="14"/>
        <v>263</v>
      </c>
      <c r="B269" s="70" t="s">
        <v>1323</v>
      </c>
      <c r="C269" s="71" t="s">
        <v>1324</v>
      </c>
      <c r="D269" s="70" t="s">
        <v>1208</v>
      </c>
      <c r="E269" s="70">
        <v>55</v>
      </c>
      <c r="F269" s="54">
        <f t="shared" si="12"/>
        <v>0.55</v>
      </c>
      <c r="G269" s="52" t="str">
        <f t="shared" si="13"/>
        <v>Trung bình</v>
      </c>
      <c r="H269" s="49"/>
      <c r="I269" s="11">
        <v>52</v>
      </c>
    </row>
    <row r="270" spans="1:9" s="11" customFormat="1" ht="12.75">
      <c r="A270" s="23">
        <f t="shared" si="14"/>
        <v>264</v>
      </c>
      <c r="B270" s="70" t="s">
        <v>1325</v>
      </c>
      <c r="C270" s="71" t="s">
        <v>1326</v>
      </c>
      <c r="D270" s="70" t="s">
        <v>1208</v>
      </c>
      <c r="E270" s="70">
        <v>67</v>
      </c>
      <c r="F270" s="54">
        <f t="shared" si="12"/>
        <v>0.67</v>
      </c>
      <c r="G270" s="52" t="str">
        <f t="shared" si="13"/>
        <v>TB Khá</v>
      </c>
      <c r="H270" s="49"/>
      <c r="I270" s="11">
        <v>52</v>
      </c>
    </row>
    <row r="271" spans="1:9" s="11" customFormat="1" ht="12.75">
      <c r="A271" s="23">
        <f t="shared" si="14"/>
        <v>265</v>
      </c>
      <c r="B271" s="70" t="s">
        <v>1327</v>
      </c>
      <c r="C271" s="71" t="s">
        <v>1328</v>
      </c>
      <c r="D271" s="70" t="s">
        <v>1208</v>
      </c>
      <c r="E271" s="70">
        <v>50</v>
      </c>
      <c r="F271" s="54">
        <f t="shared" si="12"/>
        <v>0.5</v>
      </c>
      <c r="G271" s="52" t="str">
        <f t="shared" si="13"/>
        <v>Trung bình</v>
      </c>
      <c r="H271" s="49"/>
      <c r="I271" s="11">
        <v>52</v>
      </c>
    </row>
    <row r="272" spans="1:9" s="11" customFormat="1" ht="12.75">
      <c r="A272" s="23">
        <f t="shared" si="14"/>
        <v>266</v>
      </c>
      <c r="B272" s="70" t="s">
        <v>1329</v>
      </c>
      <c r="C272" s="71" t="s">
        <v>1330</v>
      </c>
      <c r="D272" s="70" t="s">
        <v>1208</v>
      </c>
      <c r="E272" s="70">
        <v>50</v>
      </c>
      <c r="F272" s="54">
        <f t="shared" si="12"/>
        <v>0.5</v>
      </c>
      <c r="G272" s="52" t="str">
        <f t="shared" si="13"/>
        <v>Trung bình</v>
      </c>
      <c r="H272" s="49"/>
      <c r="I272" s="11">
        <v>52</v>
      </c>
    </row>
    <row r="273" spans="1:9" s="11" customFormat="1" ht="12.75">
      <c r="A273" s="23">
        <f t="shared" si="14"/>
        <v>267</v>
      </c>
      <c r="B273" s="70" t="s">
        <v>1331</v>
      </c>
      <c r="C273" s="71" t="s">
        <v>1332</v>
      </c>
      <c r="D273" s="70" t="s">
        <v>1208</v>
      </c>
      <c r="E273" s="70">
        <v>55</v>
      </c>
      <c r="F273" s="54">
        <f t="shared" si="12"/>
        <v>0.55</v>
      </c>
      <c r="G273" s="52" t="str">
        <f t="shared" si="13"/>
        <v>Trung bình</v>
      </c>
      <c r="H273" s="49"/>
      <c r="I273" s="11">
        <v>52</v>
      </c>
    </row>
    <row r="274" spans="1:9" s="11" customFormat="1" ht="12.75">
      <c r="A274" s="23">
        <f t="shared" si="14"/>
        <v>268</v>
      </c>
      <c r="B274" s="70" t="s">
        <v>1333</v>
      </c>
      <c r="C274" s="71" t="s">
        <v>1334</v>
      </c>
      <c r="D274" s="70" t="s">
        <v>1208</v>
      </c>
      <c r="E274" s="70">
        <v>80</v>
      </c>
      <c r="F274" s="54">
        <f t="shared" si="12"/>
        <v>0.8</v>
      </c>
      <c r="G274" s="52" t="str">
        <f t="shared" si="13"/>
        <v>Tốt</v>
      </c>
      <c r="H274" s="49"/>
      <c r="I274" s="11">
        <v>52</v>
      </c>
    </row>
    <row r="275" spans="1:9" s="11" customFormat="1" ht="12.75">
      <c r="A275" s="23">
        <f t="shared" si="14"/>
        <v>269</v>
      </c>
      <c r="B275" s="70" t="s">
        <v>1335</v>
      </c>
      <c r="C275" s="71" t="s">
        <v>1336</v>
      </c>
      <c r="D275" s="70" t="s">
        <v>1208</v>
      </c>
      <c r="E275" s="70">
        <v>70</v>
      </c>
      <c r="F275" s="54">
        <f t="shared" si="12"/>
        <v>0.7</v>
      </c>
      <c r="G275" s="52" t="str">
        <f t="shared" si="13"/>
        <v>Khá</v>
      </c>
      <c r="H275" s="49"/>
      <c r="I275" s="11">
        <v>52</v>
      </c>
    </row>
    <row r="276" spans="1:9" s="11" customFormat="1" ht="12.75">
      <c r="A276" s="23">
        <f t="shared" si="14"/>
        <v>270</v>
      </c>
      <c r="B276" s="70" t="s">
        <v>1337</v>
      </c>
      <c r="C276" s="71" t="s">
        <v>1338</v>
      </c>
      <c r="D276" s="70" t="s">
        <v>1208</v>
      </c>
      <c r="E276" s="70">
        <v>55</v>
      </c>
      <c r="F276" s="54">
        <f t="shared" si="12"/>
        <v>0.55</v>
      </c>
      <c r="G276" s="52" t="str">
        <f t="shared" si="13"/>
        <v>Trung bình</v>
      </c>
      <c r="H276" s="49"/>
      <c r="I276" s="11">
        <v>52</v>
      </c>
    </row>
    <row r="277" spans="1:9" s="11" customFormat="1" ht="12.75">
      <c r="A277" s="23">
        <f t="shared" si="14"/>
        <v>271</v>
      </c>
      <c r="B277" s="70" t="s">
        <v>1339</v>
      </c>
      <c r="C277" s="71" t="s">
        <v>1340</v>
      </c>
      <c r="D277" s="70" t="s">
        <v>1208</v>
      </c>
      <c r="E277" s="70">
        <v>55</v>
      </c>
      <c r="F277" s="54">
        <f t="shared" si="12"/>
        <v>0.55</v>
      </c>
      <c r="G277" s="52" t="str">
        <f t="shared" si="13"/>
        <v>Trung bình</v>
      </c>
      <c r="H277" s="49"/>
      <c r="I277" s="11">
        <v>52</v>
      </c>
    </row>
    <row r="278" spans="1:9" s="11" customFormat="1" ht="12.75">
      <c r="A278" s="23">
        <f t="shared" si="14"/>
        <v>272</v>
      </c>
      <c r="B278" s="70" t="s">
        <v>1341</v>
      </c>
      <c r="C278" s="71" t="s">
        <v>1342</v>
      </c>
      <c r="D278" s="70" t="s">
        <v>1208</v>
      </c>
      <c r="E278" s="70">
        <v>50</v>
      </c>
      <c r="F278" s="54">
        <f t="shared" si="12"/>
        <v>0.5</v>
      </c>
      <c r="G278" s="52" t="str">
        <f t="shared" si="13"/>
        <v>Trung bình</v>
      </c>
      <c r="H278" s="49"/>
      <c r="I278" s="11">
        <v>52</v>
      </c>
    </row>
    <row r="279" spans="1:9" s="11" customFormat="1" ht="12.75">
      <c r="A279" s="23">
        <f t="shared" si="14"/>
        <v>273</v>
      </c>
      <c r="B279" s="70" t="s">
        <v>1343</v>
      </c>
      <c r="C279" s="71" t="s">
        <v>1344</v>
      </c>
      <c r="D279" s="70" t="s">
        <v>1345</v>
      </c>
      <c r="E279" s="70">
        <v>61</v>
      </c>
      <c r="F279" s="54">
        <f t="shared" si="12"/>
        <v>0.61</v>
      </c>
      <c r="G279" s="52" t="str">
        <f t="shared" si="13"/>
        <v>TB Khá</v>
      </c>
      <c r="H279" s="49"/>
      <c r="I279" s="11">
        <v>52</v>
      </c>
    </row>
    <row r="280" spans="1:9" s="11" customFormat="1" ht="12.75">
      <c r="A280" s="23">
        <f t="shared" si="14"/>
        <v>274</v>
      </c>
      <c r="B280" s="70" t="s">
        <v>1346</v>
      </c>
      <c r="C280" s="71" t="s">
        <v>1212</v>
      </c>
      <c r="D280" s="70" t="s">
        <v>1345</v>
      </c>
      <c r="E280" s="70">
        <v>50</v>
      </c>
      <c r="F280" s="54">
        <f t="shared" si="12"/>
        <v>0.5</v>
      </c>
      <c r="G280" s="52" t="str">
        <f t="shared" si="13"/>
        <v>Trung bình</v>
      </c>
      <c r="H280" s="49"/>
      <c r="I280" s="11">
        <v>52</v>
      </c>
    </row>
    <row r="281" spans="1:9" s="11" customFormat="1" ht="12.75">
      <c r="A281" s="23">
        <f t="shared" si="14"/>
        <v>275</v>
      </c>
      <c r="B281" s="70" t="s">
        <v>1347</v>
      </c>
      <c r="C281" s="71" t="s">
        <v>1348</v>
      </c>
      <c r="D281" s="70" t="s">
        <v>1345</v>
      </c>
      <c r="E281" s="70">
        <v>50</v>
      </c>
      <c r="F281" s="54">
        <f t="shared" si="12"/>
        <v>0.5</v>
      </c>
      <c r="G281" s="52" t="str">
        <f t="shared" si="13"/>
        <v>Trung bình</v>
      </c>
      <c r="H281" s="49"/>
      <c r="I281" s="11">
        <v>52</v>
      </c>
    </row>
    <row r="282" spans="1:9" s="11" customFormat="1" ht="12.75">
      <c r="A282" s="23">
        <f t="shared" si="14"/>
        <v>276</v>
      </c>
      <c r="B282" s="70" t="s">
        <v>1349</v>
      </c>
      <c r="C282" s="71" t="s">
        <v>1350</v>
      </c>
      <c r="D282" s="70" t="s">
        <v>1345</v>
      </c>
      <c r="E282" s="70">
        <v>45</v>
      </c>
      <c r="F282" s="54">
        <f t="shared" si="12"/>
        <v>0.45</v>
      </c>
      <c r="G282" s="52" t="str">
        <f t="shared" si="13"/>
        <v>Yếu</v>
      </c>
      <c r="H282" s="49"/>
      <c r="I282" s="11">
        <v>52</v>
      </c>
    </row>
    <row r="283" spans="1:9" s="11" customFormat="1" ht="12.75">
      <c r="A283" s="23">
        <f t="shared" si="14"/>
        <v>277</v>
      </c>
      <c r="B283" s="70" t="s">
        <v>1351</v>
      </c>
      <c r="C283" s="71" t="s">
        <v>1352</v>
      </c>
      <c r="D283" s="70" t="s">
        <v>1345</v>
      </c>
      <c r="E283" s="70">
        <v>74</v>
      </c>
      <c r="F283" s="54">
        <f t="shared" si="12"/>
        <v>0.74</v>
      </c>
      <c r="G283" s="52" t="str">
        <f t="shared" si="13"/>
        <v>Khá</v>
      </c>
      <c r="H283" s="49"/>
      <c r="I283" s="11">
        <v>52</v>
      </c>
    </row>
    <row r="284" spans="1:9" s="11" customFormat="1" ht="12.75">
      <c r="A284" s="23">
        <f t="shared" si="14"/>
        <v>278</v>
      </c>
      <c r="B284" s="70" t="s">
        <v>1353</v>
      </c>
      <c r="C284" s="71" t="s">
        <v>1354</v>
      </c>
      <c r="D284" s="70" t="s">
        <v>1345</v>
      </c>
      <c r="E284" s="70">
        <v>54</v>
      </c>
      <c r="F284" s="54">
        <f t="shared" si="12"/>
        <v>0.54</v>
      </c>
      <c r="G284" s="52" t="str">
        <f t="shared" si="13"/>
        <v>Trung bình</v>
      </c>
      <c r="H284" s="49"/>
      <c r="I284" s="11">
        <v>52</v>
      </c>
    </row>
    <row r="285" spans="1:9" s="11" customFormat="1" ht="12.75">
      <c r="A285" s="23">
        <f t="shared" si="14"/>
        <v>279</v>
      </c>
      <c r="B285" s="70" t="s">
        <v>1355</v>
      </c>
      <c r="C285" s="71" t="s">
        <v>1356</v>
      </c>
      <c r="D285" s="70" t="s">
        <v>1345</v>
      </c>
      <c r="E285" s="70">
        <v>0</v>
      </c>
      <c r="F285" s="54">
        <f t="shared" si="12"/>
        <v>0</v>
      </c>
      <c r="G285" s="52" t="str">
        <f t="shared" si="13"/>
        <v>Kém</v>
      </c>
      <c r="H285" s="49"/>
      <c r="I285" s="11">
        <v>52</v>
      </c>
    </row>
    <row r="286" spans="1:9" s="11" customFormat="1" ht="12.75">
      <c r="A286" s="23">
        <f t="shared" si="14"/>
        <v>280</v>
      </c>
      <c r="B286" s="70" t="s">
        <v>1357</v>
      </c>
      <c r="C286" s="71" t="s">
        <v>1358</v>
      </c>
      <c r="D286" s="70" t="s">
        <v>1345</v>
      </c>
      <c r="E286" s="70">
        <v>50</v>
      </c>
      <c r="F286" s="54">
        <f t="shared" si="12"/>
        <v>0.5</v>
      </c>
      <c r="G286" s="52" t="str">
        <f t="shared" si="13"/>
        <v>Trung bình</v>
      </c>
      <c r="H286" s="49"/>
      <c r="I286" s="11">
        <v>52</v>
      </c>
    </row>
    <row r="287" spans="1:9" s="11" customFormat="1" ht="12.75">
      <c r="A287" s="23">
        <f t="shared" si="14"/>
        <v>281</v>
      </c>
      <c r="B287" s="70" t="s">
        <v>1359</v>
      </c>
      <c r="C287" s="71" t="s">
        <v>1360</v>
      </c>
      <c r="D287" s="70" t="s">
        <v>1345</v>
      </c>
      <c r="E287" s="70">
        <v>59</v>
      </c>
      <c r="F287" s="54">
        <f t="shared" si="12"/>
        <v>0.59</v>
      </c>
      <c r="G287" s="52" t="str">
        <f t="shared" si="13"/>
        <v>Trung bình</v>
      </c>
      <c r="H287" s="49"/>
      <c r="I287" s="11">
        <v>52</v>
      </c>
    </row>
    <row r="288" spans="1:9" s="11" customFormat="1" ht="12.75">
      <c r="A288" s="23">
        <f t="shared" si="14"/>
        <v>282</v>
      </c>
      <c r="B288" s="70" t="s">
        <v>1361</v>
      </c>
      <c r="C288" s="71" t="s">
        <v>1362</v>
      </c>
      <c r="D288" s="70" t="s">
        <v>1345</v>
      </c>
      <c r="E288" s="70">
        <v>50</v>
      </c>
      <c r="F288" s="54">
        <f t="shared" si="12"/>
        <v>0.5</v>
      </c>
      <c r="G288" s="52" t="str">
        <f t="shared" si="13"/>
        <v>Trung bình</v>
      </c>
      <c r="H288" s="49"/>
      <c r="I288" s="11">
        <v>52</v>
      </c>
    </row>
    <row r="289" spans="1:9" s="11" customFormat="1" ht="12.75">
      <c r="A289" s="23">
        <f t="shared" si="14"/>
        <v>283</v>
      </c>
      <c r="B289" s="70" t="s">
        <v>1363</v>
      </c>
      <c r="C289" s="71" t="s">
        <v>1364</v>
      </c>
      <c r="D289" s="70" t="s">
        <v>1345</v>
      </c>
      <c r="E289" s="70">
        <v>57</v>
      </c>
      <c r="F289" s="54">
        <f t="shared" si="12"/>
        <v>0.57</v>
      </c>
      <c r="G289" s="52" t="str">
        <f t="shared" si="13"/>
        <v>Trung bình</v>
      </c>
      <c r="H289" s="49"/>
      <c r="I289" s="11">
        <v>52</v>
      </c>
    </row>
    <row r="290" spans="1:9" s="11" customFormat="1" ht="12.75">
      <c r="A290" s="23">
        <f t="shared" si="14"/>
        <v>284</v>
      </c>
      <c r="B290" s="70" t="s">
        <v>1365</v>
      </c>
      <c r="C290" s="71" t="s">
        <v>1366</v>
      </c>
      <c r="D290" s="70" t="s">
        <v>1345</v>
      </c>
      <c r="E290" s="70">
        <v>57</v>
      </c>
      <c r="F290" s="54">
        <f t="shared" si="12"/>
        <v>0.57</v>
      </c>
      <c r="G290" s="52" t="str">
        <f t="shared" si="13"/>
        <v>Trung bình</v>
      </c>
      <c r="H290" s="49"/>
      <c r="I290" s="11">
        <v>52</v>
      </c>
    </row>
    <row r="291" spans="1:9" s="11" customFormat="1" ht="12.75">
      <c r="A291" s="23">
        <f t="shared" si="14"/>
        <v>285</v>
      </c>
      <c r="B291" s="70" t="s">
        <v>1367</v>
      </c>
      <c r="C291" s="71" t="s">
        <v>1368</v>
      </c>
      <c r="D291" s="70" t="s">
        <v>1345</v>
      </c>
      <c r="E291" s="70">
        <v>64</v>
      </c>
      <c r="F291" s="54">
        <f t="shared" si="12"/>
        <v>0.64</v>
      </c>
      <c r="G291" s="52" t="str">
        <f t="shared" si="13"/>
        <v>TB Khá</v>
      </c>
      <c r="H291" s="49"/>
      <c r="I291" s="11">
        <v>52</v>
      </c>
    </row>
    <row r="292" spans="1:9" s="11" customFormat="1" ht="12.75">
      <c r="A292" s="23">
        <f t="shared" si="14"/>
        <v>286</v>
      </c>
      <c r="B292" s="70" t="s">
        <v>1369</v>
      </c>
      <c r="C292" s="71" t="s">
        <v>1370</v>
      </c>
      <c r="D292" s="70" t="s">
        <v>1345</v>
      </c>
      <c r="E292" s="70">
        <v>50</v>
      </c>
      <c r="F292" s="54">
        <f t="shared" si="12"/>
        <v>0.5</v>
      </c>
      <c r="G292" s="52" t="str">
        <f t="shared" si="13"/>
        <v>Trung bình</v>
      </c>
      <c r="H292" s="49"/>
      <c r="I292" s="11">
        <v>52</v>
      </c>
    </row>
    <row r="293" spans="1:9" s="11" customFormat="1" ht="12.75">
      <c r="A293" s="23">
        <f t="shared" si="14"/>
        <v>287</v>
      </c>
      <c r="B293" s="70" t="s">
        <v>1371</v>
      </c>
      <c r="C293" s="71" t="s">
        <v>1372</v>
      </c>
      <c r="D293" s="70" t="s">
        <v>1345</v>
      </c>
      <c r="E293" s="70">
        <v>50</v>
      </c>
      <c r="F293" s="54">
        <f t="shared" si="12"/>
        <v>0.5</v>
      </c>
      <c r="G293" s="52" t="str">
        <f t="shared" si="13"/>
        <v>Trung bình</v>
      </c>
      <c r="H293" s="49"/>
      <c r="I293" s="11">
        <v>52</v>
      </c>
    </row>
    <row r="294" spans="1:9" s="11" customFormat="1" ht="12.75">
      <c r="A294" s="23">
        <f t="shared" si="14"/>
        <v>288</v>
      </c>
      <c r="B294" s="70" t="s">
        <v>1373</v>
      </c>
      <c r="C294" s="71" t="s">
        <v>1374</v>
      </c>
      <c r="D294" s="70" t="s">
        <v>1345</v>
      </c>
      <c r="E294" s="70">
        <v>0</v>
      </c>
      <c r="F294" s="54">
        <f t="shared" si="12"/>
        <v>0</v>
      </c>
      <c r="G294" s="52" t="str">
        <f t="shared" si="13"/>
        <v>Kém</v>
      </c>
      <c r="H294" s="49"/>
      <c r="I294" s="11">
        <v>52</v>
      </c>
    </row>
    <row r="295" spans="1:9" s="11" customFormat="1" ht="12.75">
      <c r="A295" s="23">
        <f t="shared" si="14"/>
        <v>289</v>
      </c>
      <c r="B295" s="70" t="s">
        <v>1375</v>
      </c>
      <c r="C295" s="71" t="s">
        <v>1376</v>
      </c>
      <c r="D295" s="70" t="s">
        <v>1345</v>
      </c>
      <c r="E295" s="70">
        <v>70</v>
      </c>
      <c r="F295" s="54">
        <f t="shared" si="12"/>
        <v>0.7</v>
      </c>
      <c r="G295" s="52" t="str">
        <f t="shared" si="13"/>
        <v>Khá</v>
      </c>
      <c r="H295" s="49"/>
      <c r="I295" s="11">
        <v>52</v>
      </c>
    </row>
    <row r="296" spans="1:9" s="11" customFormat="1" ht="12.75">
      <c r="A296" s="23">
        <f t="shared" si="14"/>
        <v>290</v>
      </c>
      <c r="B296" s="70" t="s">
        <v>1377</v>
      </c>
      <c r="C296" s="71" t="s">
        <v>1378</v>
      </c>
      <c r="D296" s="70" t="s">
        <v>1345</v>
      </c>
      <c r="E296" s="70">
        <v>59</v>
      </c>
      <c r="F296" s="54">
        <f t="shared" si="12"/>
        <v>0.59</v>
      </c>
      <c r="G296" s="52" t="str">
        <f t="shared" si="13"/>
        <v>Trung bình</v>
      </c>
      <c r="H296" s="49"/>
      <c r="I296" s="11">
        <v>52</v>
      </c>
    </row>
    <row r="297" spans="1:9" s="11" customFormat="1" ht="12.75">
      <c r="A297" s="23">
        <f t="shared" si="14"/>
        <v>291</v>
      </c>
      <c r="B297" s="70" t="s">
        <v>1379</v>
      </c>
      <c r="C297" s="71" t="s">
        <v>1380</v>
      </c>
      <c r="D297" s="70" t="s">
        <v>1345</v>
      </c>
      <c r="E297" s="70">
        <v>45</v>
      </c>
      <c r="F297" s="54">
        <f t="shared" si="12"/>
        <v>0.45</v>
      </c>
      <c r="G297" s="52" t="str">
        <f t="shared" si="13"/>
        <v>Yếu</v>
      </c>
      <c r="H297" s="49"/>
      <c r="I297" s="11">
        <v>52</v>
      </c>
    </row>
    <row r="298" spans="1:9" s="11" customFormat="1" ht="12.75">
      <c r="A298" s="23">
        <f t="shared" si="14"/>
        <v>292</v>
      </c>
      <c r="B298" s="70" t="s">
        <v>1381</v>
      </c>
      <c r="C298" s="71" t="s">
        <v>1382</v>
      </c>
      <c r="D298" s="70" t="s">
        <v>1345</v>
      </c>
      <c r="E298" s="70">
        <v>50</v>
      </c>
      <c r="F298" s="54">
        <f t="shared" si="12"/>
        <v>0.5</v>
      </c>
      <c r="G298" s="52" t="str">
        <f t="shared" si="13"/>
        <v>Trung bình</v>
      </c>
      <c r="H298" s="49"/>
      <c r="I298" s="11">
        <v>52</v>
      </c>
    </row>
    <row r="299" spans="1:9" s="11" customFormat="1" ht="12.75">
      <c r="A299" s="23">
        <f t="shared" si="14"/>
        <v>293</v>
      </c>
      <c r="B299" s="70" t="s">
        <v>1383</v>
      </c>
      <c r="C299" s="71" t="s">
        <v>1384</v>
      </c>
      <c r="D299" s="70" t="s">
        <v>1345</v>
      </c>
      <c r="E299" s="70">
        <v>50</v>
      </c>
      <c r="F299" s="54">
        <f t="shared" si="12"/>
        <v>0.5</v>
      </c>
      <c r="G299" s="52" t="str">
        <f t="shared" si="13"/>
        <v>Trung bình</v>
      </c>
      <c r="H299" s="49"/>
      <c r="I299" s="11">
        <v>52</v>
      </c>
    </row>
    <row r="300" spans="1:9" s="11" customFormat="1" ht="12.75">
      <c r="A300" s="23">
        <f t="shared" si="14"/>
        <v>294</v>
      </c>
      <c r="B300" s="70" t="s">
        <v>1385</v>
      </c>
      <c r="C300" s="71" t="s">
        <v>1386</v>
      </c>
      <c r="D300" s="70" t="s">
        <v>1345</v>
      </c>
      <c r="E300" s="70">
        <v>64</v>
      </c>
      <c r="F300" s="54">
        <f t="shared" si="12"/>
        <v>0.64</v>
      </c>
      <c r="G300" s="52" t="str">
        <f t="shared" si="13"/>
        <v>TB Khá</v>
      </c>
      <c r="H300" s="49"/>
      <c r="I300" s="11">
        <v>52</v>
      </c>
    </row>
    <row r="301" spans="1:9" s="11" customFormat="1" ht="12.75">
      <c r="A301" s="23">
        <f t="shared" si="14"/>
        <v>295</v>
      </c>
      <c r="B301" s="70" t="s">
        <v>1387</v>
      </c>
      <c r="C301" s="71" t="s">
        <v>1388</v>
      </c>
      <c r="D301" s="70" t="s">
        <v>1345</v>
      </c>
      <c r="E301" s="70">
        <v>57</v>
      </c>
      <c r="F301" s="54">
        <f t="shared" si="12"/>
        <v>0.57</v>
      </c>
      <c r="G301" s="52" t="str">
        <f t="shared" si="13"/>
        <v>Trung bình</v>
      </c>
      <c r="H301" s="49"/>
      <c r="I301" s="11">
        <v>52</v>
      </c>
    </row>
    <row r="302" spans="1:9" s="11" customFormat="1" ht="12.75">
      <c r="A302" s="23">
        <f t="shared" si="14"/>
        <v>296</v>
      </c>
      <c r="B302" s="70" t="s">
        <v>1389</v>
      </c>
      <c r="C302" s="71" t="s">
        <v>1390</v>
      </c>
      <c r="D302" s="70" t="s">
        <v>1345</v>
      </c>
      <c r="E302" s="70">
        <v>45</v>
      </c>
      <c r="F302" s="54">
        <f t="shared" si="12"/>
        <v>0.45</v>
      </c>
      <c r="G302" s="52" t="str">
        <f t="shared" si="13"/>
        <v>Yếu</v>
      </c>
      <c r="H302" s="49"/>
      <c r="I302" s="11">
        <v>52</v>
      </c>
    </row>
    <row r="303" spans="1:9" s="11" customFormat="1" ht="12.75">
      <c r="A303" s="23">
        <f t="shared" si="14"/>
        <v>297</v>
      </c>
      <c r="B303" s="70" t="s">
        <v>1391</v>
      </c>
      <c r="C303" s="71" t="s">
        <v>1392</v>
      </c>
      <c r="D303" s="70" t="s">
        <v>1345</v>
      </c>
      <c r="E303" s="70">
        <v>50</v>
      </c>
      <c r="F303" s="54">
        <f t="shared" si="12"/>
        <v>0.5</v>
      </c>
      <c r="G303" s="52" t="str">
        <f t="shared" si="13"/>
        <v>Trung bình</v>
      </c>
      <c r="H303" s="49"/>
      <c r="I303" s="11">
        <v>52</v>
      </c>
    </row>
    <row r="304" spans="1:9" s="11" customFormat="1" ht="12.75">
      <c r="A304" s="23">
        <f t="shared" si="14"/>
        <v>298</v>
      </c>
      <c r="B304" s="70" t="s">
        <v>1393</v>
      </c>
      <c r="C304" s="71" t="s">
        <v>1394</v>
      </c>
      <c r="D304" s="70" t="s">
        <v>1345</v>
      </c>
      <c r="E304" s="70">
        <v>79</v>
      </c>
      <c r="F304" s="54">
        <f t="shared" si="12"/>
        <v>0.79</v>
      </c>
      <c r="G304" s="52" t="str">
        <f t="shared" si="13"/>
        <v>Khá</v>
      </c>
      <c r="H304" s="49"/>
      <c r="I304" s="11">
        <v>52</v>
      </c>
    </row>
    <row r="305" spans="1:9" s="11" customFormat="1" ht="12.75">
      <c r="A305" s="23">
        <f t="shared" si="14"/>
        <v>299</v>
      </c>
      <c r="B305" s="70" t="s">
        <v>1395</v>
      </c>
      <c r="C305" s="71" t="s">
        <v>1396</v>
      </c>
      <c r="D305" s="70" t="s">
        <v>1345</v>
      </c>
      <c r="E305" s="70">
        <v>0</v>
      </c>
      <c r="F305" s="54">
        <f t="shared" si="12"/>
        <v>0</v>
      </c>
      <c r="G305" s="52" t="str">
        <f t="shared" si="13"/>
        <v>Kém</v>
      </c>
      <c r="H305" s="49"/>
      <c r="I305" s="11">
        <v>52</v>
      </c>
    </row>
    <row r="306" spans="1:9" s="11" customFormat="1" ht="12.75">
      <c r="A306" s="23">
        <f t="shared" si="14"/>
        <v>300</v>
      </c>
      <c r="B306" s="70" t="s">
        <v>1397</v>
      </c>
      <c r="C306" s="71" t="s">
        <v>1398</v>
      </c>
      <c r="D306" s="70" t="s">
        <v>1345</v>
      </c>
      <c r="E306" s="70">
        <v>60</v>
      </c>
      <c r="F306" s="54">
        <f t="shared" si="12"/>
        <v>0.6</v>
      </c>
      <c r="G306" s="52" t="str">
        <f t="shared" si="13"/>
        <v>TB Khá</v>
      </c>
      <c r="H306" s="49"/>
      <c r="I306" s="11">
        <v>52</v>
      </c>
    </row>
    <row r="307" spans="1:9" s="11" customFormat="1" ht="12.75">
      <c r="A307" s="23">
        <f t="shared" si="14"/>
        <v>301</v>
      </c>
      <c r="B307" s="70" t="s">
        <v>1399</v>
      </c>
      <c r="C307" s="71" t="s">
        <v>1400</v>
      </c>
      <c r="D307" s="70" t="s">
        <v>1345</v>
      </c>
      <c r="E307" s="70">
        <v>45</v>
      </c>
      <c r="F307" s="54">
        <f t="shared" si="12"/>
        <v>0.45</v>
      </c>
      <c r="G307" s="52" t="str">
        <f t="shared" si="13"/>
        <v>Yếu</v>
      </c>
      <c r="H307" s="49"/>
      <c r="I307" s="11">
        <v>52</v>
      </c>
    </row>
    <row r="308" spans="1:9" s="11" customFormat="1" ht="12.75">
      <c r="A308" s="23">
        <f t="shared" si="14"/>
        <v>302</v>
      </c>
      <c r="B308" s="70" t="s">
        <v>1401</v>
      </c>
      <c r="C308" s="71" t="s">
        <v>1402</v>
      </c>
      <c r="D308" s="70" t="s">
        <v>1345</v>
      </c>
      <c r="E308" s="70">
        <v>60</v>
      </c>
      <c r="F308" s="54">
        <f t="shared" si="12"/>
        <v>0.6</v>
      </c>
      <c r="G308" s="52" t="str">
        <f t="shared" si="13"/>
        <v>TB Khá</v>
      </c>
      <c r="H308" s="49"/>
      <c r="I308" s="11">
        <v>52</v>
      </c>
    </row>
    <row r="309" spans="1:9" s="11" customFormat="1" ht="12.75">
      <c r="A309" s="23">
        <f t="shared" si="14"/>
        <v>303</v>
      </c>
      <c r="B309" s="70" t="s">
        <v>1403</v>
      </c>
      <c r="C309" s="71" t="s">
        <v>1404</v>
      </c>
      <c r="D309" s="70" t="s">
        <v>1345</v>
      </c>
      <c r="E309" s="70">
        <v>57</v>
      </c>
      <c r="F309" s="54">
        <f t="shared" si="12"/>
        <v>0.57</v>
      </c>
      <c r="G309" s="52" t="str">
        <f t="shared" si="13"/>
        <v>Trung bình</v>
      </c>
      <c r="H309" s="49"/>
      <c r="I309" s="11">
        <v>52</v>
      </c>
    </row>
    <row r="310" spans="1:9" s="11" customFormat="1" ht="12.75">
      <c r="A310" s="23">
        <f t="shared" si="14"/>
        <v>304</v>
      </c>
      <c r="B310" s="70" t="s">
        <v>1405</v>
      </c>
      <c r="C310" s="71" t="s">
        <v>1406</v>
      </c>
      <c r="D310" s="70" t="s">
        <v>1345</v>
      </c>
      <c r="E310" s="70">
        <v>0</v>
      </c>
      <c r="F310" s="54">
        <f t="shared" si="12"/>
        <v>0</v>
      </c>
      <c r="G310" s="52" t="str">
        <f t="shared" si="13"/>
        <v>Kém</v>
      </c>
      <c r="H310" s="49"/>
      <c r="I310" s="11">
        <v>52</v>
      </c>
    </row>
    <row r="311" spans="1:9" s="11" customFormat="1" ht="12.75">
      <c r="A311" s="23">
        <f t="shared" si="14"/>
        <v>305</v>
      </c>
      <c r="B311" s="70" t="s">
        <v>1407</v>
      </c>
      <c r="C311" s="71" t="s">
        <v>1408</v>
      </c>
      <c r="D311" s="70" t="s">
        <v>1345</v>
      </c>
      <c r="E311" s="70">
        <v>67</v>
      </c>
      <c r="F311" s="54">
        <f t="shared" si="12"/>
        <v>0.67</v>
      </c>
      <c r="G311" s="52" t="str">
        <f t="shared" si="13"/>
        <v>TB Khá</v>
      </c>
      <c r="H311" s="49"/>
      <c r="I311" s="11">
        <v>52</v>
      </c>
    </row>
    <row r="312" spans="1:9" s="11" customFormat="1" ht="12.75">
      <c r="A312" s="23">
        <f t="shared" si="14"/>
        <v>306</v>
      </c>
      <c r="B312" s="70" t="s">
        <v>1409</v>
      </c>
      <c r="C312" s="71" t="s">
        <v>1410</v>
      </c>
      <c r="D312" s="70" t="s">
        <v>1345</v>
      </c>
      <c r="E312" s="70">
        <v>76</v>
      </c>
      <c r="F312" s="54">
        <f aca="true" t="shared" si="15" ref="F312:F372">+E312/100</f>
        <v>0.76</v>
      </c>
      <c r="G312" s="52" t="str">
        <f t="shared" si="13"/>
        <v>Khá</v>
      </c>
      <c r="H312" s="49"/>
      <c r="I312" s="11">
        <v>52</v>
      </c>
    </row>
    <row r="313" spans="1:9" s="11" customFormat="1" ht="12.75">
      <c r="A313" s="23">
        <f t="shared" si="14"/>
        <v>307</v>
      </c>
      <c r="B313" s="70" t="s">
        <v>1411</v>
      </c>
      <c r="C313" s="71" t="s">
        <v>1412</v>
      </c>
      <c r="D313" s="70" t="s">
        <v>1345</v>
      </c>
      <c r="E313" s="70">
        <v>81</v>
      </c>
      <c r="F313" s="54">
        <f t="shared" si="15"/>
        <v>0.81</v>
      </c>
      <c r="G313" s="52" t="str">
        <f t="shared" si="13"/>
        <v>Tốt</v>
      </c>
      <c r="H313" s="49"/>
      <c r="I313" s="11">
        <v>52</v>
      </c>
    </row>
    <row r="314" spans="1:9" s="11" customFormat="1" ht="12.75">
      <c r="A314" s="23">
        <f t="shared" si="14"/>
        <v>308</v>
      </c>
      <c r="B314" s="70" t="s">
        <v>1413</v>
      </c>
      <c r="C314" s="71" t="s">
        <v>1414</v>
      </c>
      <c r="D314" s="70" t="s">
        <v>1345</v>
      </c>
      <c r="E314" s="70">
        <v>59</v>
      </c>
      <c r="F314" s="54">
        <f t="shared" si="15"/>
        <v>0.59</v>
      </c>
      <c r="G314" s="52" t="str">
        <f t="shared" si="13"/>
        <v>Trung bình</v>
      </c>
      <c r="H314" s="49"/>
      <c r="I314" s="11">
        <v>52</v>
      </c>
    </row>
    <row r="315" spans="1:9" s="11" customFormat="1" ht="12.75">
      <c r="A315" s="23">
        <f t="shared" si="14"/>
        <v>309</v>
      </c>
      <c r="B315" s="70" t="s">
        <v>1415</v>
      </c>
      <c r="C315" s="71" t="s">
        <v>1416</v>
      </c>
      <c r="D315" s="70" t="s">
        <v>1345</v>
      </c>
      <c r="E315" s="70">
        <v>54</v>
      </c>
      <c r="F315" s="54">
        <f t="shared" si="15"/>
        <v>0.54</v>
      </c>
      <c r="G315" s="52" t="str">
        <f t="shared" si="13"/>
        <v>Trung bình</v>
      </c>
      <c r="H315" s="49"/>
      <c r="I315" s="11">
        <v>52</v>
      </c>
    </row>
    <row r="316" spans="1:9" s="11" customFormat="1" ht="12.75">
      <c r="A316" s="23">
        <f t="shared" si="14"/>
        <v>310</v>
      </c>
      <c r="B316" s="70" t="s">
        <v>1417</v>
      </c>
      <c r="C316" s="71" t="s">
        <v>1418</v>
      </c>
      <c r="D316" s="70" t="s">
        <v>1345</v>
      </c>
      <c r="E316" s="70">
        <v>47</v>
      </c>
      <c r="F316" s="54">
        <f t="shared" si="15"/>
        <v>0.47</v>
      </c>
      <c r="G316" s="52" t="str">
        <f t="shared" si="13"/>
        <v>Yếu</v>
      </c>
      <c r="H316" s="49"/>
      <c r="I316" s="11">
        <v>52</v>
      </c>
    </row>
    <row r="317" spans="1:9" s="11" customFormat="1" ht="12.75">
      <c r="A317" s="23">
        <f t="shared" si="14"/>
        <v>311</v>
      </c>
      <c r="B317" s="70" t="s">
        <v>1419</v>
      </c>
      <c r="C317" s="71" t="s">
        <v>1420</v>
      </c>
      <c r="D317" s="70" t="s">
        <v>1345</v>
      </c>
      <c r="E317" s="70">
        <v>47</v>
      </c>
      <c r="F317" s="54">
        <f t="shared" si="15"/>
        <v>0.47</v>
      </c>
      <c r="G317" s="52" t="str">
        <f t="shared" si="13"/>
        <v>Yếu</v>
      </c>
      <c r="H317" s="49"/>
      <c r="I317" s="11">
        <v>52</v>
      </c>
    </row>
    <row r="318" spans="1:9" s="11" customFormat="1" ht="12.75">
      <c r="A318" s="23">
        <f t="shared" si="14"/>
        <v>312</v>
      </c>
      <c r="B318" s="70" t="s">
        <v>1421</v>
      </c>
      <c r="C318" s="71" t="s">
        <v>1422</v>
      </c>
      <c r="D318" s="70" t="s">
        <v>1345</v>
      </c>
      <c r="E318" s="70">
        <v>72</v>
      </c>
      <c r="F318" s="54">
        <f t="shared" si="15"/>
        <v>0.72</v>
      </c>
      <c r="G318" s="52" t="str">
        <f t="shared" si="13"/>
        <v>Khá</v>
      </c>
      <c r="H318" s="49"/>
      <c r="I318" s="11">
        <v>52</v>
      </c>
    </row>
    <row r="319" spans="1:9" s="11" customFormat="1" ht="12.75">
      <c r="A319" s="23">
        <f t="shared" si="14"/>
        <v>313</v>
      </c>
      <c r="B319" s="70" t="s">
        <v>1423</v>
      </c>
      <c r="C319" s="71" t="s">
        <v>1424</v>
      </c>
      <c r="D319" s="70" t="s">
        <v>1345</v>
      </c>
      <c r="E319" s="70">
        <v>45</v>
      </c>
      <c r="F319" s="54">
        <f t="shared" si="15"/>
        <v>0.45</v>
      </c>
      <c r="G319" s="52" t="str">
        <f t="shared" si="13"/>
        <v>Yếu</v>
      </c>
      <c r="H319" s="49"/>
      <c r="I319" s="11">
        <v>52</v>
      </c>
    </row>
    <row r="320" spans="1:9" s="11" customFormat="1" ht="12.75">
      <c r="A320" s="23">
        <f t="shared" si="14"/>
        <v>314</v>
      </c>
      <c r="B320" s="70" t="s">
        <v>1425</v>
      </c>
      <c r="C320" s="71" t="s">
        <v>1426</v>
      </c>
      <c r="D320" s="70" t="s">
        <v>1345</v>
      </c>
      <c r="E320" s="70">
        <v>50</v>
      </c>
      <c r="F320" s="54">
        <f t="shared" si="15"/>
        <v>0.5</v>
      </c>
      <c r="G320" s="52" t="str">
        <f t="shared" si="13"/>
        <v>Trung bình</v>
      </c>
      <c r="H320" s="49"/>
      <c r="I320" s="11">
        <v>52</v>
      </c>
    </row>
    <row r="321" spans="1:9" s="11" customFormat="1" ht="12.75">
      <c r="A321" s="23">
        <f t="shared" si="14"/>
        <v>315</v>
      </c>
      <c r="B321" s="70" t="s">
        <v>1427</v>
      </c>
      <c r="C321" s="71" t="s">
        <v>1428</v>
      </c>
      <c r="D321" s="70" t="s">
        <v>1345</v>
      </c>
      <c r="E321" s="70">
        <v>70</v>
      </c>
      <c r="F321" s="54">
        <f t="shared" si="15"/>
        <v>0.7</v>
      </c>
      <c r="G321" s="52" t="str">
        <f t="shared" si="13"/>
        <v>Khá</v>
      </c>
      <c r="H321" s="49"/>
      <c r="I321" s="11">
        <v>52</v>
      </c>
    </row>
    <row r="322" spans="1:9" s="11" customFormat="1" ht="12.75">
      <c r="A322" s="23">
        <f t="shared" si="14"/>
        <v>316</v>
      </c>
      <c r="B322" s="70" t="s">
        <v>1429</v>
      </c>
      <c r="C322" s="71" t="s">
        <v>1430</v>
      </c>
      <c r="D322" s="70" t="s">
        <v>1345</v>
      </c>
      <c r="E322" s="70">
        <v>45</v>
      </c>
      <c r="F322" s="54">
        <f t="shared" si="15"/>
        <v>0.45</v>
      </c>
      <c r="G322" s="52" t="str">
        <f t="shared" si="13"/>
        <v>Yếu</v>
      </c>
      <c r="H322" s="49"/>
      <c r="I322" s="11">
        <v>52</v>
      </c>
    </row>
    <row r="323" spans="1:9" s="11" customFormat="1" ht="12.75">
      <c r="A323" s="23">
        <f t="shared" si="14"/>
        <v>317</v>
      </c>
      <c r="B323" s="70" t="s">
        <v>1431</v>
      </c>
      <c r="C323" s="71" t="s">
        <v>1432</v>
      </c>
      <c r="D323" s="70" t="s">
        <v>1345</v>
      </c>
      <c r="E323" s="70">
        <v>62</v>
      </c>
      <c r="F323" s="54">
        <f t="shared" si="15"/>
        <v>0.62</v>
      </c>
      <c r="G323" s="52" t="str">
        <f t="shared" si="13"/>
        <v>TB Khá</v>
      </c>
      <c r="H323" s="49"/>
      <c r="I323" s="11">
        <v>52</v>
      </c>
    </row>
    <row r="324" spans="1:9" s="11" customFormat="1" ht="12.75">
      <c r="A324" s="23">
        <f t="shared" si="14"/>
        <v>318</v>
      </c>
      <c r="B324" s="70" t="s">
        <v>1433</v>
      </c>
      <c r="C324" s="71" t="s">
        <v>1434</v>
      </c>
      <c r="D324" s="70" t="s">
        <v>1345</v>
      </c>
      <c r="E324" s="70">
        <v>50</v>
      </c>
      <c r="F324" s="54">
        <f t="shared" si="15"/>
        <v>0.5</v>
      </c>
      <c r="G324" s="52" t="str">
        <f t="shared" si="13"/>
        <v>Trung bình</v>
      </c>
      <c r="H324" s="49"/>
      <c r="I324" s="11">
        <v>52</v>
      </c>
    </row>
    <row r="325" spans="1:9" s="11" customFormat="1" ht="12.75">
      <c r="A325" s="23">
        <f t="shared" si="14"/>
        <v>319</v>
      </c>
      <c r="B325" s="70" t="s">
        <v>1435</v>
      </c>
      <c r="C325" s="71" t="s">
        <v>1436</v>
      </c>
      <c r="D325" s="70" t="s">
        <v>1345</v>
      </c>
      <c r="E325" s="70">
        <v>76</v>
      </c>
      <c r="F325" s="54">
        <f t="shared" si="15"/>
        <v>0.76</v>
      </c>
      <c r="G325" s="52" t="str">
        <f t="shared" si="13"/>
        <v>Khá</v>
      </c>
      <c r="H325" s="49"/>
      <c r="I325" s="11">
        <v>52</v>
      </c>
    </row>
    <row r="326" spans="1:9" s="11" customFormat="1" ht="12.75">
      <c r="A326" s="23">
        <f t="shared" si="14"/>
        <v>320</v>
      </c>
      <c r="B326" s="70" t="s">
        <v>1437</v>
      </c>
      <c r="C326" s="71" t="s">
        <v>1438</v>
      </c>
      <c r="D326" s="70" t="s">
        <v>1345</v>
      </c>
      <c r="E326" s="70">
        <v>43</v>
      </c>
      <c r="F326" s="54">
        <f t="shared" si="15"/>
        <v>0.43</v>
      </c>
      <c r="G326" s="52" t="str">
        <f t="shared" si="13"/>
        <v>Yếu</v>
      </c>
      <c r="H326" s="49"/>
      <c r="I326" s="11">
        <v>52</v>
      </c>
    </row>
    <row r="327" spans="1:9" s="11" customFormat="1" ht="12.75">
      <c r="A327" s="23">
        <f t="shared" si="14"/>
        <v>321</v>
      </c>
      <c r="B327" s="70" t="s">
        <v>1439</v>
      </c>
      <c r="C327" s="71" t="s">
        <v>1440</v>
      </c>
      <c r="D327" s="70" t="s">
        <v>1345</v>
      </c>
      <c r="E327" s="70">
        <v>45</v>
      </c>
      <c r="F327" s="54">
        <f t="shared" si="15"/>
        <v>0.45</v>
      </c>
      <c r="G327" s="52" t="str">
        <f aca="true" t="shared" si="16" ref="G327:G390">IF(E327&gt;89,"Xuất sắc",IF((E327&gt;79)*AND(E327&lt;90),"Tốt",IF((E327&gt;69)*AND(E327&lt;80),"Khá",IF((E327&gt;59)*AND(E327&lt;70),"TB Khá",IF((E327&gt;49)*AND(E327&lt;60),"Trung bình",IF((E327&gt;29)*AND(E327&lt;50),"Yếu",IF((E327&lt;30)*AND(E327&gt;=0),"Kém","  ")))))))</f>
        <v>Yếu</v>
      </c>
      <c r="H327" s="49"/>
      <c r="I327" s="11">
        <v>52</v>
      </c>
    </row>
    <row r="328" spans="1:9" s="11" customFormat="1" ht="12.75">
      <c r="A328" s="23">
        <f aca="true" t="shared" si="17" ref="A328:A391">+A327+1</f>
        <v>322</v>
      </c>
      <c r="B328" s="70" t="s">
        <v>1441</v>
      </c>
      <c r="C328" s="71" t="s">
        <v>1442</v>
      </c>
      <c r="D328" s="70" t="s">
        <v>1345</v>
      </c>
      <c r="E328" s="70">
        <v>57</v>
      </c>
      <c r="F328" s="54">
        <f t="shared" si="15"/>
        <v>0.57</v>
      </c>
      <c r="G328" s="52" t="str">
        <f t="shared" si="16"/>
        <v>Trung bình</v>
      </c>
      <c r="H328" s="49"/>
      <c r="I328" s="11">
        <v>52</v>
      </c>
    </row>
    <row r="329" spans="1:9" s="11" customFormat="1" ht="12.75">
      <c r="A329" s="23">
        <f t="shared" si="17"/>
        <v>323</v>
      </c>
      <c r="B329" s="70" t="s">
        <v>1443</v>
      </c>
      <c r="C329" s="71" t="s">
        <v>1444</v>
      </c>
      <c r="D329" s="70" t="s">
        <v>1345</v>
      </c>
      <c r="E329" s="70">
        <v>64</v>
      </c>
      <c r="F329" s="54">
        <f t="shared" si="15"/>
        <v>0.64</v>
      </c>
      <c r="G329" s="52" t="str">
        <f t="shared" si="16"/>
        <v>TB Khá</v>
      </c>
      <c r="H329" s="49"/>
      <c r="I329" s="11">
        <v>52</v>
      </c>
    </row>
    <row r="330" spans="1:9" s="11" customFormat="1" ht="12.75">
      <c r="A330" s="23">
        <f t="shared" si="17"/>
        <v>324</v>
      </c>
      <c r="B330" s="70" t="s">
        <v>1445</v>
      </c>
      <c r="C330" s="71" t="s">
        <v>1446</v>
      </c>
      <c r="D330" s="70" t="s">
        <v>1345</v>
      </c>
      <c r="E330" s="70">
        <v>81</v>
      </c>
      <c r="F330" s="54">
        <f t="shared" si="15"/>
        <v>0.81</v>
      </c>
      <c r="G330" s="52" t="str">
        <f t="shared" si="16"/>
        <v>Tốt</v>
      </c>
      <c r="H330" s="49"/>
      <c r="I330" s="11">
        <v>52</v>
      </c>
    </row>
    <row r="331" spans="1:9" s="11" customFormat="1" ht="12.75">
      <c r="A331" s="23">
        <f t="shared" si="17"/>
        <v>325</v>
      </c>
      <c r="B331" s="70" t="s">
        <v>1447</v>
      </c>
      <c r="C331" s="71" t="s">
        <v>1448</v>
      </c>
      <c r="D331" s="70" t="s">
        <v>1345</v>
      </c>
      <c r="E331" s="70">
        <v>57</v>
      </c>
      <c r="F331" s="54">
        <f t="shared" si="15"/>
        <v>0.57</v>
      </c>
      <c r="G331" s="52" t="str">
        <f t="shared" si="16"/>
        <v>Trung bình</v>
      </c>
      <c r="H331" s="49"/>
      <c r="I331" s="11">
        <v>52</v>
      </c>
    </row>
    <row r="332" spans="1:9" s="11" customFormat="1" ht="12.75">
      <c r="A332" s="23">
        <f t="shared" si="17"/>
        <v>326</v>
      </c>
      <c r="B332" s="70" t="s">
        <v>1449</v>
      </c>
      <c r="C332" s="71" t="s">
        <v>1450</v>
      </c>
      <c r="D332" s="70" t="s">
        <v>1345</v>
      </c>
      <c r="E332" s="70">
        <v>73</v>
      </c>
      <c r="F332" s="54">
        <f t="shared" si="15"/>
        <v>0.73</v>
      </c>
      <c r="G332" s="52" t="str">
        <f t="shared" si="16"/>
        <v>Khá</v>
      </c>
      <c r="H332" s="49"/>
      <c r="I332" s="11">
        <v>52</v>
      </c>
    </row>
    <row r="333" spans="1:9" s="11" customFormat="1" ht="12.75">
      <c r="A333" s="23">
        <f t="shared" si="17"/>
        <v>327</v>
      </c>
      <c r="B333" s="70" t="s">
        <v>1451</v>
      </c>
      <c r="C333" s="71" t="s">
        <v>1452</v>
      </c>
      <c r="D333" s="70" t="s">
        <v>1345</v>
      </c>
      <c r="E333" s="70">
        <v>83</v>
      </c>
      <c r="F333" s="54">
        <f t="shared" si="15"/>
        <v>0.83</v>
      </c>
      <c r="G333" s="52" t="str">
        <f t="shared" si="16"/>
        <v>Tốt</v>
      </c>
      <c r="H333" s="49"/>
      <c r="I333" s="11">
        <v>52</v>
      </c>
    </row>
    <row r="334" spans="1:9" s="11" customFormat="1" ht="12.75">
      <c r="A334" s="23">
        <f t="shared" si="17"/>
        <v>328</v>
      </c>
      <c r="B334" s="70" t="s">
        <v>1453</v>
      </c>
      <c r="C334" s="71" t="s">
        <v>1454</v>
      </c>
      <c r="D334" s="70" t="s">
        <v>1345</v>
      </c>
      <c r="E334" s="70">
        <v>45</v>
      </c>
      <c r="F334" s="54">
        <f t="shared" si="15"/>
        <v>0.45</v>
      </c>
      <c r="G334" s="52" t="str">
        <f t="shared" si="16"/>
        <v>Yếu</v>
      </c>
      <c r="H334" s="49"/>
      <c r="I334" s="11">
        <v>52</v>
      </c>
    </row>
    <row r="335" spans="1:9" s="11" customFormat="1" ht="12.75">
      <c r="A335" s="23">
        <f t="shared" si="17"/>
        <v>329</v>
      </c>
      <c r="B335" s="70" t="s">
        <v>1455</v>
      </c>
      <c r="C335" s="71" t="s">
        <v>1456</v>
      </c>
      <c r="D335" s="70" t="s">
        <v>1345</v>
      </c>
      <c r="E335" s="70">
        <v>74</v>
      </c>
      <c r="F335" s="54">
        <f t="shared" si="15"/>
        <v>0.74</v>
      </c>
      <c r="G335" s="52" t="str">
        <f t="shared" si="16"/>
        <v>Khá</v>
      </c>
      <c r="H335" s="49"/>
      <c r="I335" s="11">
        <v>52</v>
      </c>
    </row>
    <row r="336" spans="1:9" s="11" customFormat="1" ht="12.75">
      <c r="A336" s="23">
        <f t="shared" si="17"/>
        <v>330</v>
      </c>
      <c r="B336" s="70" t="s">
        <v>1457</v>
      </c>
      <c r="C336" s="71" t="s">
        <v>1458</v>
      </c>
      <c r="D336" s="70" t="s">
        <v>1345</v>
      </c>
      <c r="E336" s="70">
        <v>69</v>
      </c>
      <c r="F336" s="54">
        <f t="shared" si="15"/>
        <v>0.69</v>
      </c>
      <c r="G336" s="52" t="str">
        <f t="shared" si="16"/>
        <v>TB Khá</v>
      </c>
      <c r="H336" s="49"/>
      <c r="I336" s="11">
        <v>52</v>
      </c>
    </row>
    <row r="337" spans="1:9" s="11" customFormat="1" ht="12.75">
      <c r="A337" s="23">
        <f t="shared" si="17"/>
        <v>331</v>
      </c>
      <c r="B337" s="70" t="s">
        <v>1459</v>
      </c>
      <c r="C337" s="71" t="s">
        <v>1460</v>
      </c>
      <c r="D337" s="70" t="s">
        <v>1345</v>
      </c>
      <c r="E337" s="70">
        <v>60</v>
      </c>
      <c r="F337" s="54">
        <f t="shared" si="15"/>
        <v>0.6</v>
      </c>
      <c r="G337" s="52" t="str">
        <f t="shared" si="16"/>
        <v>TB Khá</v>
      </c>
      <c r="H337" s="49"/>
      <c r="I337" s="11">
        <v>52</v>
      </c>
    </row>
    <row r="338" spans="1:9" s="11" customFormat="1" ht="12.75">
      <c r="A338" s="23">
        <f t="shared" si="17"/>
        <v>332</v>
      </c>
      <c r="B338" s="70" t="s">
        <v>1461</v>
      </c>
      <c r="C338" s="71" t="s">
        <v>1462</v>
      </c>
      <c r="D338" s="70" t="s">
        <v>1345</v>
      </c>
      <c r="E338" s="70">
        <v>60</v>
      </c>
      <c r="F338" s="54">
        <f t="shared" si="15"/>
        <v>0.6</v>
      </c>
      <c r="G338" s="52" t="str">
        <f t="shared" si="16"/>
        <v>TB Khá</v>
      </c>
      <c r="H338" s="49"/>
      <c r="I338" s="11">
        <v>52</v>
      </c>
    </row>
    <row r="339" spans="1:9" s="11" customFormat="1" ht="12.75">
      <c r="A339" s="23">
        <f t="shared" si="17"/>
        <v>333</v>
      </c>
      <c r="B339" s="70" t="s">
        <v>1463</v>
      </c>
      <c r="C339" s="71" t="s">
        <v>1464</v>
      </c>
      <c r="D339" s="70" t="s">
        <v>1345</v>
      </c>
      <c r="E339" s="70">
        <v>50</v>
      </c>
      <c r="F339" s="54">
        <f t="shared" si="15"/>
        <v>0.5</v>
      </c>
      <c r="G339" s="52" t="str">
        <f t="shared" si="16"/>
        <v>Trung bình</v>
      </c>
      <c r="H339" s="49"/>
      <c r="I339" s="11">
        <v>52</v>
      </c>
    </row>
    <row r="340" spans="1:9" s="11" customFormat="1" ht="12.75">
      <c r="A340" s="23">
        <f t="shared" si="17"/>
        <v>334</v>
      </c>
      <c r="B340" s="70" t="s">
        <v>1465</v>
      </c>
      <c r="C340" s="71" t="s">
        <v>1466</v>
      </c>
      <c r="D340" s="70" t="s">
        <v>1345</v>
      </c>
      <c r="E340" s="70">
        <v>60</v>
      </c>
      <c r="F340" s="54">
        <f t="shared" si="15"/>
        <v>0.6</v>
      </c>
      <c r="G340" s="52" t="str">
        <f t="shared" si="16"/>
        <v>TB Khá</v>
      </c>
      <c r="H340" s="49"/>
      <c r="I340" s="11">
        <v>52</v>
      </c>
    </row>
    <row r="341" spans="1:9" s="11" customFormat="1" ht="12.75">
      <c r="A341" s="23">
        <f t="shared" si="17"/>
        <v>335</v>
      </c>
      <c r="B341" s="70" t="s">
        <v>1467</v>
      </c>
      <c r="C341" s="71" t="s">
        <v>1468</v>
      </c>
      <c r="D341" s="70" t="s">
        <v>1345</v>
      </c>
      <c r="E341" s="70">
        <v>45</v>
      </c>
      <c r="F341" s="54">
        <f t="shared" si="15"/>
        <v>0.45</v>
      </c>
      <c r="G341" s="52" t="str">
        <f t="shared" si="16"/>
        <v>Yếu</v>
      </c>
      <c r="H341" s="49"/>
      <c r="I341" s="11">
        <v>52</v>
      </c>
    </row>
    <row r="342" spans="1:9" s="11" customFormat="1" ht="12.75">
      <c r="A342" s="23">
        <f t="shared" si="17"/>
        <v>336</v>
      </c>
      <c r="B342" s="70" t="s">
        <v>1469</v>
      </c>
      <c r="C342" s="71" t="s">
        <v>1470</v>
      </c>
      <c r="D342" s="70" t="s">
        <v>1345</v>
      </c>
      <c r="E342" s="70">
        <v>60</v>
      </c>
      <c r="F342" s="54">
        <f t="shared" si="15"/>
        <v>0.6</v>
      </c>
      <c r="G342" s="52" t="str">
        <f t="shared" si="16"/>
        <v>TB Khá</v>
      </c>
      <c r="H342" s="49"/>
      <c r="I342" s="11">
        <v>52</v>
      </c>
    </row>
    <row r="343" spans="1:9" s="11" customFormat="1" ht="12.75">
      <c r="A343" s="23">
        <f t="shared" si="17"/>
        <v>337</v>
      </c>
      <c r="B343" s="70" t="s">
        <v>1471</v>
      </c>
      <c r="C343" s="71" t="s">
        <v>4411</v>
      </c>
      <c r="D343" s="70" t="s">
        <v>1345</v>
      </c>
      <c r="E343" s="70">
        <v>47</v>
      </c>
      <c r="F343" s="54">
        <f t="shared" si="15"/>
        <v>0.47</v>
      </c>
      <c r="G343" s="52" t="str">
        <f t="shared" si="16"/>
        <v>Yếu</v>
      </c>
      <c r="H343" s="49"/>
      <c r="I343" s="11">
        <v>52</v>
      </c>
    </row>
    <row r="344" spans="1:9" s="11" customFormat="1" ht="12.75">
      <c r="A344" s="23">
        <f t="shared" si="17"/>
        <v>338</v>
      </c>
      <c r="B344" s="70" t="s">
        <v>1472</v>
      </c>
      <c r="C344" s="71" t="s">
        <v>1473</v>
      </c>
      <c r="D344" s="70" t="s">
        <v>1345</v>
      </c>
      <c r="E344" s="70">
        <v>71</v>
      </c>
      <c r="F344" s="54">
        <f t="shared" si="15"/>
        <v>0.71</v>
      </c>
      <c r="G344" s="52" t="str">
        <f t="shared" si="16"/>
        <v>Khá</v>
      </c>
      <c r="H344" s="49"/>
      <c r="I344" s="11">
        <v>52</v>
      </c>
    </row>
    <row r="345" spans="1:9" s="11" customFormat="1" ht="12.75">
      <c r="A345" s="23">
        <f t="shared" si="17"/>
        <v>339</v>
      </c>
      <c r="B345" s="70" t="s">
        <v>1474</v>
      </c>
      <c r="C345" s="71" t="s">
        <v>1475</v>
      </c>
      <c r="D345" s="70" t="s">
        <v>1345</v>
      </c>
      <c r="E345" s="70">
        <v>60</v>
      </c>
      <c r="F345" s="54">
        <f t="shared" si="15"/>
        <v>0.6</v>
      </c>
      <c r="G345" s="52" t="str">
        <f t="shared" si="16"/>
        <v>TB Khá</v>
      </c>
      <c r="H345" s="49"/>
      <c r="I345" s="11">
        <v>52</v>
      </c>
    </row>
    <row r="346" spans="1:9" s="11" customFormat="1" ht="12.75">
      <c r="A346" s="23">
        <f t="shared" si="17"/>
        <v>340</v>
      </c>
      <c r="B346" s="70" t="s">
        <v>1476</v>
      </c>
      <c r="C346" s="71" t="s">
        <v>1477</v>
      </c>
      <c r="D346" s="70" t="s">
        <v>1345</v>
      </c>
      <c r="E346" s="70">
        <v>62</v>
      </c>
      <c r="F346" s="54">
        <f t="shared" si="15"/>
        <v>0.62</v>
      </c>
      <c r="G346" s="52" t="str">
        <f t="shared" si="16"/>
        <v>TB Khá</v>
      </c>
      <c r="H346" s="49"/>
      <c r="I346" s="11">
        <v>52</v>
      </c>
    </row>
    <row r="347" spans="1:9" s="11" customFormat="1" ht="12.75">
      <c r="A347" s="23">
        <f t="shared" si="17"/>
        <v>341</v>
      </c>
      <c r="B347" s="70" t="s">
        <v>1478</v>
      </c>
      <c r="C347" s="71" t="s">
        <v>1479</v>
      </c>
      <c r="D347" s="70" t="s">
        <v>1480</v>
      </c>
      <c r="E347" s="70">
        <v>58</v>
      </c>
      <c r="F347" s="54">
        <f t="shared" si="15"/>
        <v>0.58</v>
      </c>
      <c r="G347" s="52" t="str">
        <f t="shared" si="16"/>
        <v>Trung bình</v>
      </c>
      <c r="H347" s="49"/>
      <c r="I347" s="11">
        <v>52</v>
      </c>
    </row>
    <row r="348" spans="1:9" s="11" customFormat="1" ht="12.75">
      <c r="A348" s="23">
        <f t="shared" si="17"/>
        <v>342</v>
      </c>
      <c r="B348" s="70" t="s">
        <v>1481</v>
      </c>
      <c r="C348" s="71" t="s">
        <v>1482</v>
      </c>
      <c r="D348" s="70" t="s">
        <v>1480</v>
      </c>
      <c r="E348" s="70">
        <v>58</v>
      </c>
      <c r="F348" s="54">
        <f t="shared" si="15"/>
        <v>0.58</v>
      </c>
      <c r="G348" s="52" t="str">
        <f t="shared" si="16"/>
        <v>Trung bình</v>
      </c>
      <c r="H348" s="49"/>
      <c r="I348" s="11">
        <v>52</v>
      </c>
    </row>
    <row r="349" spans="1:9" s="11" customFormat="1" ht="12.75">
      <c r="A349" s="23">
        <f t="shared" si="17"/>
        <v>343</v>
      </c>
      <c r="B349" s="70" t="s">
        <v>1483</v>
      </c>
      <c r="C349" s="71" t="s">
        <v>1484</v>
      </c>
      <c r="D349" s="70" t="s">
        <v>1480</v>
      </c>
      <c r="E349" s="70">
        <v>58</v>
      </c>
      <c r="F349" s="54">
        <f t="shared" si="15"/>
        <v>0.58</v>
      </c>
      <c r="G349" s="52" t="str">
        <f t="shared" si="16"/>
        <v>Trung bình</v>
      </c>
      <c r="H349" s="49"/>
      <c r="I349" s="11">
        <v>52</v>
      </c>
    </row>
    <row r="350" spans="1:9" s="11" customFormat="1" ht="12.75">
      <c r="A350" s="23">
        <f t="shared" si="17"/>
        <v>344</v>
      </c>
      <c r="B350" s="70" t="s">
        <v>1485</v>
      </c>
      <c r="C350" s="71" t="s">
        <v>1486</v>
      </c>
      <c r="D350" s="70" t="s">
        <v>1480</v>
      </c>
      <c r="E350" s="70">
        <v>58</v>
      </c>
      <c r="F350" s="54">
        <f t="shared" si="15"/>
        <v>0.58</v>
      </c>
      <c r="G350" s="52" t="str">
        <f t="shared" si="16"/>
        <v>Trung bình</v>
      </c>
      <c r="H350" s="49"/>
      <c r="I350" s="11">
        <v>52</v>
      </c>
    </row>
    <row r="351" spans="1:9" s="11" customFormat="1" ht="12.75">
      <c r="A351" s="23">
        <f t="shared" si="17"/>
        <v>345</v>
      </c>
      <c r="B351" s="70" t="s">
        <v>1487</v>
      </c>
      <c r="C351" s="71" t="s">
        <v>1488</v>
      </c>
      <c r="D351" s="70" t="s">
        <v>1480</v>
      </c>
      <c r="E351" s="70">
        <v>58</v>
      </c>
      <c r="F351" s="54">
        <f t="shared" si="15"/>
        <v>0.58</v>
      </c>
      <c r="G351" s="52" t="str">
        <f t="shared" si="16"/>
        <v>Trung bình</v>
      </c>
      <c r="H351" s="49"/>
      <c r="I351" s="11">
        <v>52</v>
      </c>
    </row>
    <row r="352" spans="1:9" s="11" customFormat="1" ht="12.75">
      <c r="A352" s="23">
        <f t="shared" si="17"/>
        <v>346</v>
      </c>
      <c r="B352" s="70" t="s">
        <v>1489</v>
      </c>
      <c r="C352" s="71" t="s">
        <v>1490</v>
      </c>
      <c r="D352" s="70" t="s">
        <v>1480</v>
      </c>
      <c r="E352" s="70">
        <v>70</v>
      </c>
      <c r="F352" s="54">
        <f t="shared" si="15"/>
        <v>0.7</v>
      </c>
      <c r="G352" s="52" t="str">
        <f t="shared" si="16"/>
        <v>Khá</v>
      </c>
      <c r="H352" s="49"/>
      <c r="I352" s="11">
        <v>52</v>
      </c>
    </row>
    <row r="353" spans="1:9" s="11" customFormat="1" ht="12.75">
      <c r="A353" s="23">
        <f t="shared" si="17"/>
        <v>347</v>
      </c>
      <c r="B353" s="70" t="s">
        <v>1491</v>
      </c>
      <c r="C353" s="71" t="s">
        <v>1492</v>
      </c>
      <c r="D353" s="70" t="s">
        <v>1480</v>
      </c>
      <c r="E353" s="70">
        <v>73</v>
      </c>
      <c r="F353" s="54">
        <f t="shared" si="15"/>
        <v>0.73</v>
      </c>
      <c r="G353" s="52" t="str">
        <f t="shared" si="16"/>
        <v>Khá</v>
      </c>
      <c r="H353" s="49"/>
      <c r="I353" s="11">
        <v>52</v>
      </c>
    </row>
    <row r="354" spans="1:9" s="11" customFormat="1" ht="12.75">
      <c r="A354" s="23">
        <f t="shared" si="17"/>
        <v>348</v>
      </c>
      <c r="B354" s="70" t="s">
        <v>1493</v>
      </c>
      <c r="C354" s="71" t="s">
        <v>1494</v>
      </c>
      <c r="D354" s="70" t="s">
        <v>1480</v>
      </c>
      <c r="E354" s="70">
        <v>58</v>
      </c>
      <c r="F354" s="54">
        <f t="shared" si="15"/>
        <v>0.58</v>
      </c>
      <c r="G354" s="52" t="str">
        <f t="shared" si="16"/>
        <v>Trung bình</v>
      </c>
      <c r="H354" s="49"/>
      <c r="I354" s="11">
        <v>52</v>
      </c>
    </row>
    <row r="355" spans="1:9" s="11" customFormat="1" ht="12.75">
      <c r="A355" s="23">
        <f t="shared" si="17"/>
        <v>349</v>
      </c>
      <c r="B355" s="70" t="s">
        <v>1495</v>
      </c>
      <c r="C355" s="71" t="s">
        <v>1496</v>
      </c>
      <c r="D355" s="70" t="s">
        <v>1480</v>
      </c>
      <c r="E355" s="70">
        <v>58</v>
      </c>
      <c r="F355" s="54">
        <f t="shared" si="15"/>
        <v>0.58</v>
      </c>
      <c r="G355" s="52" t="str">
        <f t="shared" si="16"/>
        <v>Trung bình</v>
      </c>
      <c r="H355" s="49"/>
      <c r="I355" s="11">
        <v>52</v>
      </c>
    </row>
    <row r="356" spans="1:9" s="11" customFormat="1" ht="12.75">
      <c r="A356" s="23">
        <f t="shared" si="17"/>
        <v>350</v>
      </c>
      <c r="B356" s="70" t="s">
        <v>1497</v>
      </c>
      <c r="C356" s="71" t="s">
        <v>1498</v>
      </c>
      <c r="D356" s="70" t="s">
        <v>1480</v>
      </c>
      <c r="E356" s="70">
        <v>58</v>
      </c>
      <c r="F356" s="54">
        <f t="shared" si="15"/>
        <v>0.58</v>
      </c>
      <c r="G356" s="52" t="str">
        <f t="shared" si="16"/>
        <v>Trung bình</v>
      </c>
      <c r="H356" s="49"/>
      <c r="I356" s="11">
        <v>52</v>
      </c>
    </row>
    <row r="357" spans="1:9" s="11" customFormat="1" ht="12.75">
      <c r="A357" s="23">
        <f t="shared" si="17"/>
        <v>351</v>
      </c>
      <c r="B357" s="70" t="s">
        <v>1499</v>
      </c>
      <c r="C357" s="71" t="s">
        <v>1500</v>
      </c>
      <c r="D357" s="70" t="s">
        <v>1480</v>
      </c>
      <c r="E357" s="70">
        <v>58</v>
      </c>
      <c r="F357" s="54">
        <f t="shared" si="15"/>
        <v>0.58</v>
      </c>
      <c r="G357" s="52" t="str">
        <f t="shared" si="16"/>
        <v>Trung bình</v>
      </c>
      <c r="H357" s="49"/>
      <c r="I357" s="11">
        <v>52</v>
      </c>
    </row>
    <row r="358" spans="1:9" s="11" customFormat="1" ht="12.75">
      <c r="A358" s="23">
        <f t="shared" si="17"/>
        <v>352</v>
      </c>
      <c r="B358" s="70" t="s">
        <v>1501</v>
      </c>
      <c r="C358" s="71" t="s">
        <v>1502</v>
      </c>
      <c r="D358" s="70" t="s">
        <v>1480</v>
      </c>
      <c r="E358" s="70">
        <v>58</v>
      </c>
      <c r="F358" s="54">
        <f t="shared" si="15"/>
        <v>0.58</v>
      </c>
      <c r="G358" s="52" t="str">
        <f t="shared" si="16"/>
        <v>Trung bình</v>
      </c>
      <c r="H358" s="49"/>
      <c r="I358" s="11">
        <v>52</v>
      </c>
    </row>
    <row r="359" spans="1:9" s="11" customFormat="1" ht="12.75">
      <c r="A359" s="23">
        <f t="shared" si="17"/>
        <v>353</v>
      </c>
      <c r="B359" s="70" t="s">
        <v>1503</v>
      </c>
      <c r="C359" s="71" t="s">
        <v>1504</v>
      </c>
      <c r="D359" s="70" t="s">
        <v>1480</v>
      </c>
      <c r="E359" s="70">
        <v>58</v>
      </c>
      <c r="F359" s="54">
        <f t="shared" si="15"/>
        <v>0.58</v>
      </c>
      <c r="G359" s="52" t="str">
        <f t="shared" si="16"/>
        <v>Trung bình</v>
      </c>
      <c r="H359" s="49"/>
      <c r="I359" s="11">
        <v>52</v>
      </c>
    </row>
    <row r="360" spans="1:9" s="11" customFormat="1" ht="12.75">
      <c r="A360" s="23">
        <f t="shared" si="17"/>
        <v>354</v>
      </c>
      <c r="B360" s="70" t="s">
        <v>1505</v>
      </c>
      <c r="C360" s="71" t="s">
        <v>1506</v>
      </c>
      <c r="D360" s="70" t="s">
        <v>1480</v>
      </c>
      <c r="E360" s="70">
        <v>58</v>
      </c>
      <c r="F360" s="54">
        <f t="shared" si="15"/>
        <v>0.58</v>
      </c>
      <c r="G360" s="52" t="str">
        <f t="shared" si="16"/>
        <v>Trung bình</v>
      </c>
      <c r="H360" s="49"/>
      <c r="I360" s="11">
        <v>52</v>
      </c>
    </row>
    <row r="361" spans="1:9" s="11" customFormat="1" ht="12.75">
      <c r="A361" s="23">
        <f t="shared" si="17"/>
        <v>355</v>
      </c>
      <c r="B361" s="70" t="s">
        <v>1507</v>
      </c>
      <c r="C361" s="71" t="s">
        <v>1508</v>
      </c>
      <c r="D361" s="70" t="s">
        <v>1480</v>
      </c>
      <c r="E361" s="70">
        <v>58</v>
      </c>
      <c r="F361" s="54">
        <f t="shared" si="15"/>
        <v>0.58</v>
      </c>
      <c r="G361" s="52" t="str">
        <f t="shared" si="16"/>
        <v>Trung bình</v>
      </c>
      <c r="H361" s="49"/>
      <c r="I361" s="11">
        <v>52</v>
      </c>
    </row>
    <row r="362" spans="1:9" s="11" customFormat="1" ht="12.75">
      <c r="A362" s="23">
        <f t="shared" si="17"/>
        <v>356</v>
      </c>
      <c r="B362" s="70" t="s">
        <v>1509</v>
      </c>
      <c r="C362" s="71" t="s">
        <v>1510</v>
      </c>
      <c r="D362" s="70" t="s">
        <v>1480</v>
      </c>
      <c r="E362" s="70">
        <v>58</v>
      </c>
      <c r="F362" s="54">
        <f t="shared" si="15"/>
        <v>0.58</v>
      </c>
      <c r="G362" s="52" t="str">
        <f t="shared" si="16"/>
        <v>Trung bình</v>
      </c>
      <c r="H362" s="49"/>
      <c r="I362" s="11">
        <v>52</v>
      </c>
    </row>
    <row r="363" spans="1:9" s="11" customFormat="1" ht="12.75">
      <c r="A363" s="23">
        <f t="shared" si="17"/>
        <v>357</v>
      </c>
      <c r="B363" s="70" t="s">
        <v>1511</v>
      </c>
      <c r="C363" s="71" t="s">
        <v>1512</v>
      </c>
      <c r="D363" s="70" t="s">
        <v>1480</v>
      </c>
      <c r="E363" s="70">
        <v>58</v>
      </c>
      <c r="F363" s="54">
        <f t="shared" si="15"/>
        <v>0.58</v>
      </c>
      <c r="G363" s="52" t="str">
        <f t="shared" si="16"/>
        <v>Trung bình</v>
      </c>
      <c r="H363" s="49"/>
      <c r="I363" s="11">
        <v>52</v>
      </c>
    </row>
    <row r="364" spans="1:9" s="11" customFormat="1" ht="12.75">
      <c r="A364" s="23">
        <f t="shared" si="17"/>
        <v>358</v>
      </c>
      <c r="B364" s="70" t="s">
        <v>1513</v>
      </c>
      <c r="C364" s="71" t="s">
        <v>1514</v>
      </c>
      <c r="D364" s="70" t="s">
        <v>1480</v>
      </c>
      <c r="E364" s="70">
        <v>58</v>
      </c>
      <c r="F364" s="54">
        <f t="shared" si="15"/>
        <v>0.58</v>
      </c>
      <c r="G364" s="52" t="str">
        <f t="shared" si="16"/>
        <v>Trung bình</v>
      </c>
      <c r="H364" s="49"/>
      <c r="I364" s="11">
        <v>52</v>
      </c>
    </row>
    <row r="365" spans="1:9" s="11" customFormat="1" ht="12.75">
      <c r="A365" s="23">
        <f t="shared" si="17"/>
        <v>359</v>
      </c>
      <c r="B365" s="70" t="s">
        <v>1515</v>
      </c>
      <c r="C365" s="71" t="s">
        <v>1516</v>
      </c>
      <c r="D365" s="70" t="s">
        <v>1480</v>
      </c>
      <c r="E365" s="70">
        <v>80</v>
      </c>
      <c r="F365" s="54">
        <f t="shared" si="15"/>
        <v>0.8</v>
      </c>
      <c r="G365" s="52" t="str">
        <f t="shared" si="16"/>
        <v>Tốt</v>
      </c>
      <c r="H365" s="49"/>
      <c r="I365" s="11">
        <v>52</v>
      </c>
    </row>
    <row r="366" spans="1:9" s="11" customFormat="1" ht="12.75">
      <c r="A366" s="23">
        <f t="shared" si="17"/>
        <v>360</v>
      </c>
      <c r="B366" s="70" t="s">
        <v>1517</v>
      </c>
      <c r="C366" s="71" t="s">
        <v>1518</v>
      </c>
      <c r="D366" s="70" t="s">
        <v>1480</v>
      </c>
      <c r="E366" s="70">
        <v>58</v>
      </c>
      <c r="F366" s="54">
        <f t="shared" si="15"/>
        <v>0.58</v>
      </c>
      <c r="G366" s="52" t="str">
        <f t="shared" si="16"/>
        <v>Trung bình</v>
      </c>
      <c r="H366" s="49"/>
      <c r="I366" s="11">
        <v>52</v>
      </c>
    </row>
    <row r="367" spans="1:9" s="11" customFormat="1" ht="12.75">
      <c r="A367" s="23">
        <f t="shared" si="17"/>
        <v>361</v>
      </c>
      <c r="B367" s="70" t="s">
        <v>1519</v>
      </c>
      <c r="C367" s="71" t="s">
        <v>1520</v>
      </c>
      <c r="D367" s="70" t="s">
        <v>1480</v>
      </c>
      <c r="E367" s="70">
        <v>64</v>
      </c>
      <c r="F367" s="54">
        <f t="shared" si="15"/>
        <v>0.64</v>
      </c>
      <c r="G367" s="52" t="str">
        <f t="shared" si="16"/>
        <v>TB Khá</v>
      </c>
      <c r="H367" s="49"/>
      <c r="I367" s="11">
        <v>52</v>
      </c>
    </row>
    <row r="368" spans="1:9" s="11" customFormat="1" ht="12.75">
      <c r="A368" s="23">
        <f t="shared" si="17"/>
        <v>362</v>
      </c>
      <c r="B368" s="70" t="s">
        <v>1521</v>
      </c>
      <c r="C368" s="71" t="s">
        <v>1522</v>
      </c>
      <c r="D368" s="70" t="s">
        <v>1480</v>
      </c>
      <c r="E368" s="70">
        <v>58</v>
      </c>
      <c r="F368" s="54">
        <f t="shared" si="15"/>
        <v>0.58</v>
      </c>
      <c r="G368" s="52" t="str">
        <f t="shared" si="16"/>
        <v>Trung bình</v>
      </c>
      <c r="H368" s="49"/>
      <c r="I368" s="11">
        <v>52</v>
      </c>
    </row>
    <row r="369" spans="1:9" s="11" customFormat="1" ht="12.75">
      <c r="A369" s="23">
        <f t="shared" si="17"/>
        <v>363</v>
      </c>
      <c r="B369" s="70" t="s">
        <v>1523</v>
      </c>
      <c r="C369" s="71" t="s">
        <v>1524</v>
      </c>
      <c r="D369" s="70" t="s">
        <v>1480</v>
      </c>
      <c r="E369" s="70">
        <v>58</v>
      </c>
      <c r="F369" s="54">
        <f t="shared" si="15"/>
        <v>0.58</v>
      </c>
      <c r="G369" s="52" t="str">
        <f t="shared" si="16"/>
        <v>Trung bình</v>
      </c>
      <c r="H369" s="49"/>
      <c r="I369" s="11">
        <v>52</v>
      </c>
    </row>
    <row r="370" spans="1:9" s="11" customFormat="1" ht="12.75">
      <c r="A370" s="23">
        <f t="shared" si="17"/>
        <v>364</v>
      </c>
      <c r="B370" s="70" t="s">
        <v>1525</v>
      </c>
      <c r="C370" s="71" t="s">
        <v>1526</v>
      </c>
      <c r="D370" s="70" t="s">
        <v>1480</v>
      </c>
      <c r="E370" s="70">
        <v>75</v>
      </c>
      <c r="F370" s="54">
        <f t="shared" si="15"/>
        <v>0.75</v>
      </c>
      <c r="G370" s="52" t="str">
        <f t="shared" si="16"/>
        <v>Khá</v>
      </c>
      <c r="H370" s="49"/>
      <c r="I370" s="11">
        <v>52</v>
      </c>
    </row>
    <row r="371" spans="1:9" s="11" customFormat="1" ht="12.75">
      <c r="A371" s="23">
        <f t="shared" si="17"/>
        <v>365</v>
      </c>
      <c r="B371" s="70" t="s">
        <v>1527</v>
      </c>
      <c r="C371" s="71" t="s">
        <v>1528</v>
      </c>
      <c r="D371" s="70" t="s">
        <v>1480</v>
      </c>
      <c r="E371" s="70">
        <v>58</v>
      </c>
      <c r="F371" s="54">
        <f t="shared" si="15"/>
        <v>0.58</v>
      </c>
      <c r="G371" s="52" t="str">
        <f t="shared" si="16"/>
        <v>Trung bình</v>
      </c>
      <c r="H371" s="49"/>
      <c r="I371" s="11">
        <v>52</v>
      </c>
    </row>
    <row r="372" spans="1:9" s="11" customFormat="1" ht="12.75">
      <c r="A372" s="23">
        <f t="shared" si="17"/>
        <v>366</v>
      </c>
      <c r="B372" s="70" t="s">
        <v>1529</v>
      </c>
      <c r="C372" s="71" t="s">
        <v>1530</v>
      </c>
      <c r="D372" s="70" t="s">
        <v>1480</v>
      </c>
      <c r="E372" s="70">
        <v>58</v>
      </c>
      <c r="F372" s="54">
        <f t="shared" si="15"/>
        <v>0.58</v>
      </c>
      <c r="G372" s="52" t="str">
        <f t="shared" si="16"/>
        <v>Trung bình</v>
      </c>
      <c r="H372" s="49"/>
      <c r="I372" s="11">
        <v>52</v>
      </c>
    </row>
    <row r="373" spans="1:9" s="11" customFormat="1" ht="12.75">
      <c r="A373" s="23">
        <f t="shared" si="17"/>
        <v>367</v>
      </c>
      <c r="B373" s="70" t="s">
        <v>1531</v>
      </c>
      <c r="C373" s="71" t="s">
        <v>1532</v>
      </c>
      <c r="D373" s="70" t="s">
        <v>1480</v>
      </c>
      <c r="E373" s="70">
        <v>58</v>
      </c>
      <c r="F373" s="54">
        <f aca="true" t="shared" si="18" ref="F373:F435">+E373/100</f>
        <v>0.58</v>
      </c>
      <c r="G373" s="52" t="str">
        <f t="shared" si="16"/>
        <v>Trung bình</v>
      </c>
      <c r="H373" s="49"/>
      <c r="I373" s="11">
        <v>52</v>
      </c>
    </row>
    <row r="374" spans="1:9" s="11" customFormat="1" ht="12.75">
      <c r="A374" s="23">
        <f t="shared" si="17"/>
        <v>368</v>
      </c>
      <c r="B374" s="70" t="s">
        <v>1533</v>
      </c>
      <c r="C374" s="71" t="s">
        <v>1534</v>
      </c>
      <c r="D374" s="70" t="s">
        <v>1480</v>
      </c>
      <c r="E374" s="70">
        <v>75</v>
      </c>
      <c r="F374" s="54">
        <f t="shared" si="18"/>
        <v>0.75</v>
      </c>
      <c r="G374" s="52" t="str">
        <f t="shared" si="16"/>
        <v>Khá</v>
      </c>
      <c r="H374" s="49"/>
      <c r="I374" s="11">
        <v>52</v>
      </c>
    </row>
    <row r="375" spans="1:9" s="11" customFormat="1" ht="12.75">
      <c r="A375" s="23">
        <f t="shared" si="17"/>
        <v>369</v>
      </c>
      <c r="B375" s="70" t="s">
        <v>1535</v>
      </c>
      <c r="C375" s="71" t="s">
        <v>1536</v>
      </c>
      <c r="D375" s="70" t="s">
        <v>1480</v>
      </c>
      <c r="E375" s="70">
        <v>58</v>
      </c>
      <c r="F375" s="54">
        <f t="shared" si="18"/>
        <v>0.58</v>
      </c>
      <c r="G375" s="52" t="str">
        <f t="shared" si="16"/>
        <v>Trung bình</v>
      </c>
      <c r="H375" s="49"/>
      <c r="I375" s="11">
        <v>52</v>
      </c>
    </row>
    <row r="376" spans="1:9" s="11" customFormat="1" ht="12.75">
      <c r="A376" s="23">
        <f t="shared" si="17"/>
        <v>370</v>
      </c>
      <c r="B376" s="70" t="s">
        <v>1537</v>
      </c>
      <c r="C376" s="71" t="s">
        <v>1538</v>
      </c>
      <c r="D376" s="70" t="s">
        <v>1480</v>
      </c>
      <c r="E376" s="70">
        <v>82</v>
      </c>
      <c r="F376" s="54">
        <f t="shared" si="18"/>
        <v>0.82</v>
      </c>
      <c r="G376" s="52" t="str">
        <f t="shared" si="16"/>
        <v>Tốt</v>
      </c>
      <c r="H376" s="49"/>
      <c r="I376" s="11">
        <v>52</v>
      </c>
    </row>
    <row r="377" spans="1:9" s="11" customFormat="1" ht="12.75">
      <c r="A377" s="23">
        <f t="shared" si="17"/>
        <v>371</v>
      </c>
      <c r="B377" s="70" t="s">
        <v>1539</v>
      </c>
      <c r="C377" s="71" t="s">
        <v>1540</v>
      </c>
      <c r="D377" s="70" t="s">
        <v>1480</v>
      </c>
      <c r="E377" s="70">
        <v>58</v>
      </c>
      <c r="F377" s="54">
        <f t="shared" si="18"/>
        <v>0.58</v>
      </c>
      <c r="G377" s="52" t="str">
        <f t="shared" si="16"/>
        <v>Trung bình</v>
      </c>
      <c r="H377" s="49"/>
      <c r="I377" s="11">
        <v>52</v>
      </c>
    </row>
    <row r="378" spans="1:9" s="11" customFormat="1" ht="12.75">
      <c r="A378" s="23">
        <f t="shared" si="17"/>
        <v>372</v>
      </c>
      <c r="B378" s="70" t="s">
        <v>1541</v>
      </c>
      <c r="C378" s="71" t="s">
        <v>1542</v>
      </c>
      <c r="D378" s="70" t="s">
        <v>1480</v>
      </c>
      <c r="E378" s="70">
        <v>68</v>
      </c>
      <c r="F378" s="54">
        <f t="shared" si="18"/>
        <v>0.68</v>
      </c>
      <c r="G378" s="52" t="str">
        <f t="shared" si="16"/>
        <v>TB Khá</v>
      </c>
      <c r="H378" s="49"/>
      <c r="I378" s="11">
        <v>52</v>
      </c>
    </row>
    <row r="379" spans="1:9" s="11" customFormat="1" ht="12.75">
      <c r="A379" s="23">
        <f t="shared" si="17"/>
        <v>373</v>
      </c>
      <c r="B379" s="70" t="s">
        <v>1543</v>
      </c>
      <c r="C379" s="71" t="s">
        <v>1544</v>
      </c>
      <c r="D379" s="70" t="s">
        <v>1480</v>
      </c>
      <c r="E379" s="70">
        <v>58</v>
      </c>
      <c r="F379" s="54">
        <f t="shared" si="18"/>
        <v>0.58</v>
      </c>
      <c r="G379" s="52" t="str">
        <f t="shared" si="16"/>
        <v>Trung bình</v>
      </c>
      <c r="H379" s="49"/>
      <c r="I379" s="11">
        <v>52</v>
      </c>
    </row>
    <row r="380" spans="1:9" s="11" customFormat="1" ht="12.75">
      <c r="A380" s="23">
        <f t="shared" si="17"/>
        <v>374</v>
      </c>
      <c r="B380" s="70" t="s">
        <v>1545</v>
      </c>
      <c r="C380" s="71" t="s">
        <v>1546</v>
      </c>
      <c r="D380" s="70" t="s">
        <v>1480</v>
      </c>
      <c r="E380" s="70">
        <v>58</v>
      </c>
      <c r="F380" s="54">
        <f t="shared" si="18"/>
        <v>0.58</v>
      </c>
      <c r="G380" s="52" t="str">
        <f t="shared" si="16"/>
        <v>Trung bình</v>
      </c>
      <c r="H380" s="49"/>
      <c r="I380" s="11">
        <v>52</v>
      </c>
    </row>
    <row r="381" spans="1:9" s="11" customFormat="1" ht="12.75">
      <c r="A381" s="23">
        <f t="shared" si="17"/>
        <v>375</v>
      </c>
      <c r="B381" s="70" t="s">
        <v>1547</v>
      </c>
      <c r="C381" s="71" t="s">
        <v>1548</v>
      </c>
      <c r="D381" s="70" t="s">
        <v>1480</v>
      </c>
      <c r="E381" s="70">
        <v>91</v>
      </c>
      <c r="F381" s="54">
        <f t="shared" si="18"/>
        <v>0.91</v>
      </c>
      <c r="G381" s="52" t="str">
        <f t="shared" si="16"/>
        <v>Xuất sắc</v>
      </c>
      <c r="H381" s="49"/>
      <c r="I381" s="11">
        <v>52</v>
      </c>
    </row>
    <row r="382" spans="1:9" s="11" customFormat="1" ht="12.75">
      <c r="A382" s="23">
        <f t="shared" si="17"/>
        <v>376</v>
      </c>
      <c r="B382" s="70" t="s">
        <v>1549</v>
      </c>
      <c r="C382" s="71" t="s">
        <v>1550</v>
      </c>
      <c r="D382" s="70" t="s">
        <v>1480</v>
      </c>
      <c r="E382" s="70">
        <v>70</v>
      </c>
      <c r="F382" s="54">
        <f t="shared" si="18"/>
        <v>0.7</v>
      </c>
      <c r="G382" s="52" t="str">
        <f t="shared" si="16"/>
        <v>Khá</v>
      </c>
      <c r="H382" s="49"/>
      <c r="I382" s="11">
        <v>52</v>
      </c>
    </row>
    <row r="383" spans="1:9" s="11" customFormat="1" ht="12.75">
      <c r="A383" s="23">
        <f t="shared" si="17"/>
        <v>377</v>
      </c>
      <c r="B383" s="70" t="s">
        <v>1551</v>
      </c>
      <c r="C383" s="71" t="s">
        <v>1552</v>
      </c>
      <c r="D383" s="70" t="s">
        <v>1480</v>
      </c>
      <c r="E383" s="70">
        <v>58</v>
      </c>
      <c r="F383" s="54">
        <f t="shared" si="18"/>
        <v>0.58</v>
      </c>
      <c r="G383" s="52" t="str">
        <f t="shared" si="16"/>
        <v>Trung bình</v>
      </c>
      <c r="H383" s="49"/>
      <c r="I383" s="11">
        <v>52</v>
      </c>
    </row>
    <row r="384" spans="1:9" s="11" customFormat="1" ht="12.75">
      <c r="A384" s="23">
        <f t="shared" si="17"/>
        <v>378</v>
      </c>
      <c r="B384" s="70" t="s">
        <v>1553</v>
      </c>
      <c r="C384" s="71" t="s">
        <v>1554</v>
      </c>
      <c r="D384" s="70" t="s">
        <v>1480</v>
      </c>
      <c r="E384" s="70">
        <v>58</v>
      </c>
      <c r="F384" s="54">
        <f t="shared" si="18"/>
        <v>0.58</v>
      </c>
      <c r="G384" s="52" t="str">
        <f t="shared" si="16"/>
        <v>Trung bình</v>
      </c>
      <c r="H384" s="49"/>
      <c r="I384" s="11">
        <v>52</v>
      </c>
    </row>
    <row r="385" spans="1:9" s="11" customFormat="1" ht="12.75">
      <c r="A385" s="23">
        <f t="shared" si="17"/>
        <v>379</v>
      </c>
      <c r="B385" s="70" t="s">
        <v>1555</v>
      </c>
      <c r="C385" s="71" t="s">
        <v>1556</v>
      </c>
      <c r="D385" s="70" t="s">
        <v>1480</v>
      </c>
      <c r="E385" s="70">
        <v>58</v>
      </c>
      <c r="F385" s="54">
        <f t="shared" si="18"/>
        <v>0.58</v>
      </c>
      <c r="G385" s="52" t="str">
        <f t="shared" si="16"/>
        <v>Trung bình</v>
      </c>
      <c r="H385" s="49"/>
      <c r="I385" s="11">
        <v>52</v>
      </c>
    </row>
    <row r="386" spans="1:9" s="11" customFormat="1" ht="12.75">
      <c r="A386" s="23">
        <f t="shared" si="17"/>
        <v>380</v>
      </c>
      <c r="B386" s="70" t="s">
        <v>1557</v>
      </c>
      <c r="C386" s="71" t="s">
        <v>1558</v>
      </c>
      <c r="D386" s="70" t="s">
        <v>1480</v>
      </c>
      <c r="E386" s="70">
        <v>58</v>
      </c>
      <c r="F386" s="54">
        <f t="shared" si="18"/>
        <v>0.58</v>
      </c>
      <c r="G386" s="52" t="str">
        <f t="shared" si="16"/>
        <v>Trung bình</v>
      </c>
      <c r="H386" s="49"/>
      <c r="I386" s="11">
        <v>52</v>
      </c>
    </row>
    <row r="387" spans="1:9" s="11" customFormat="1" ht="12.75">
      <c r="A387" s="23">
        <f t="shared" si="17"/>
        <v>381</v>
      </c>
      <c r="B387" s="70" t="s">
        <v>1559</v>
      </c>
      <c r="C387" s="71" t="s">
        <v>1560</v>
      </c>
      <c r="D387" s="70" t="s">
        <v>1480</v>
      </c>
      <c r="E387" s="70">
        <v>58</v>
      </c>
      <c r="F387" s="54">
        <f t="shared" si="18"/>
        <v>0.58</v>
      </c>
      <c r="G387" s="52" t="str">
        <f t="shared" si="16"/>
        <v>Trung bình</v>
      </c>
      <c r="H387" s="49"/>
      <c r="I387" s="11">
        <v>52</v>
      </c>
    </row>
    <row r="388" spans="1:9" s="11" customFormat="1" ht="12.75">
      <c r="A388" s="23">
        <f t="shared" si="17"/>
        <v>382</v>
      </c>
      <c r="B388" s="70" t="s">
        <v>1561</v>
      </c>
      <c r="C388" s="71" t="s">
        <v>1562</v>
      </c>
      <c r="D388" s="70" t="s">
        <v>1480</v>
      </c>
      <c r="E388" s="70">
        <v>60</v>
      </c>
      <c r="F388" s="54">
        <f t="shared" si="18"/>
        <v>0.6</v>
      </c>
      <c r="G388" s="52" t="str">
        <f t="shared" si="16"/>
        <v>TB Khá</v>
      </c>
      <c r="H388" s="49"/>
      <c r="I388" s="11">
        <v>52</v>
      </c>
    </row>
    <row r="389" spans="1:9" s="11" customFormat="1" ht="12.75">
      <c r="A389" s="23">
        <f t="shared" si="17"/>
        <v>383</v>
      </c>
      <c r="B389" s="70" t="s">
        <v>1563</v>
      </c>
      <c r="C389" s="71" t="s">
        <v>1564</v>
      </c>
      <c r="D389" s="70" t="s">
        <v>1480</v>
      </c>
      <c r="E389" s="70">
        <v>58</v>
      </c>
      <c r="F389" s="54">
        <f t="shared" si="18"/>
        <v>0.58</v>
      </c>
      <c r="G389" s="52" t="str">
        <f t="shared" si="16"/>
        <v>Trung bình</v>
      </c>
      <c r="H389" s="49"/>
      <c r="I389" s="11">
        <v>52</v>
      </c>
    </row>
    <row r="390" spans="1:9" s="11" customFormat="1" ht="12.75">
      <c r="A390" s="23">
        <f t="shared" si="17"/>
        <v>384</v>
      </c>
      <c r="B390" s="70" t="s">
        <v>1565</v>
      </c>
      <c r="C390" s="71" t="s">
        <v>1566</v>
      </c>
      <c r="D390" s="70" t="s">
        <v>1480</v>
      </c>
      <c r="E390" s="70">
        <v>73</v>
      </c>
      <c r="F390" s="54">
        <f t="shared" si="18"/>
        <v>0.73</v>
      </c>
      <c r="G390" s="52" t="str">
        <f t="shared" si="16"/>
        <v>Khá</v>
      </c>
      <c r="H390" s="49"/>
      <c r="I390" s="11">
        <v>52</v>
      </c>
    </row>
    <row r="391" spans="1:9" s="11" customFormat="1" ht="12.75">
      <c r="A391" s="23">
        <f t="shared" si="17"/>
        <v>385</v>
      </c>
      <c r="B391" s="70" t="s">
        <v>1567</v>
      </c>
      <c r="C391" s="71" t="s">
        <v>1568</v>
      </c>
      <c r="D391" s="70" t="s">
        <v>1480</v>
      </c>
      <c r="E391" s="70">
        <v>58</v>
      </c>
      <c r="F391" s="54">
        <f t="shared" si="18"/>
        <v>0.58</v>
      </c>
      <c r="G391" s="52" t="str">
        <f aca="true" t="shared" si="19" ref="G391:G454">IF(E391&gt;89,"Xuất sắc",IF((E391&gt;79)*AND(E391&lt;90),"Tốt",IF((E391&gt;69)*AND(E391&lt;80),"Khá",IF((E391&gt;59)*AND(E391&lt;70),"TB Khá",IF((E391&gt;49)*AND(E391&lt;60),"Trung bình",IF((E391&gt;29)*AND(E391&lt;50),"Yếu",IF((E391&lt;30)*AND(E391&gt;=0),"Kém","  ")))))))</f>
        <v>Trung bình</v>
      </c>
      <c r="H391" s="49"/>
      <c r="I391" s="11">
        <v>52</v>
      </c>
    </row>
    <row r="392" spans="1:9" s="11" customFormat="1" ht="12.75">
      <c r="A392" s="23">
        <f aca="true" t="shared" si="20" ref="A392:A455">+A391+1</f>
        <v>386</v>
      </c>
      <c r="B392" s="70" t="s">
        <v>1569</v>
      </c>
      <c r="C392" s="71" t="s">
        <v>1570</v>
      </c>
      <c r="D392" s="70" t="s">
        <v>1480</v>
      </c>
      <c r="E392" s="70">
        <v>68</v>
      </c>
      <c r="F392" s="54">
        <f t="shared" si="18"/>
        <v>0.68</v>
      </c>
      <c r="G392" s="52" t="str">
        <f t="shared" si="19"/>
        <v>TB Khá</v>
      </c>
      <c r="H392" s="49"/>
      <c r="I392" s="11">
        <v>52</v>
      </c>
    </row>
    <row r="393" spans="1:9" s="11" customFormat="1" ht="12.75">
      <c r="A393" s="23">
        <f t="shared" si="20"/>
        <v>387</v>
      </c>
      <c r="B393" s="70" t="s">
        <v>1571</v>
      </c>
      <c r="C393" s="71" t="s">
        <v>1422</v>
      </c>
      <c r="D393" s="70" t="s">
        <v>1480</v>
      </c>
      <c r="E393" s="70">
        <v>86</v>
      </c>
      <c r="F393" s="54">
        <f t="shared" si="18"/>
        <v>0.86</v>
      </c>
      <c r="G393" s="52" t="str">
        <f t="shared" si="19"/>
        <v>Tốt</v>
      </c>
      <c r="H393" s="49"/>
      <c r="I393" s="11">
        <v>52</v>
      </c>
    </row>
    <row r="394" spans="1:9" s="11" customFormat="1" ht="12.75">
      <c r="A394" s="23">
        <f t="shared" si="20"/>
        <v>388</v>
      </c>
      <c r="B394" s="70" t="s">
        <v>1572</v>
      </c>
      <c r="C394" s="71" t="s">
        <v>1573</v>
      </c>
      <c r="D394" s="70" t="s">
        <v>1480</v>
      </c>
      <c r="E394" s="70">
        <v>60</v>
      </c>
      <c r="F394" s="54">
        <f t="shared" si="18"/>
        <v>0.6</v>
      </c>
      <c r="G394" s="52" t="str">
        <f t="shared" si="19"/>
        <v>TB Khá</v>
      </c>
      <c r="H394" s="49"/>
      <c r="I394" s="11">
        <v>52</v>
      </c>
    </row>
    <row r="395" spans="1:9" s="11" customFormat="1" ht="12.75">
      <c r="A395" s="23">
        <f t="shared" si="20"/>
        <v>389</v>
      </c>
      <c r="B395" s="70" t="s">
        <v>1574</v>
      </c>
      <c r="C395" s="71" t="s">
        <v>1575</v>
      </c>
      <c r="D395" s="70" t="s">
        <v>1480</v>
      </c>
      <c r="E395" s="70">
        <v>58</v>
      </c>
      <c r="F395" s="54">
        <f t="shared" si="18"/>
        <v>0.58</v>
      </c>
      <c r="G395" s="52" t="str">
        <f t="shared" si="19"/>
        <v>Trung bình</v>
      </c>
      <c r="H395" s="49"/>
      <c r="I395" s="11">
        <v>52</v>
      </c>
    </row>
    <row r="396" spans="1:9" s="11" customFormat="1" ht="12.75">
      <c r="A396" s="23">
        <f t="shared" si="20"/>
        <v>390</v>
      </c>
      <c r="B396" s="70" t="s">
        <v>1576</v>
      </c>
      <c r="C396" s="71" t="s">
        <v>1577</v>
      </c>
      <c r="D396" s="70" t="s">
        <v>1480</v>
      </c>
      <c r="E396" s="70">
        <v>58</v>
      </c>
      <c r="F396" s="54">
        <f t="shared" si="18"/>
        <v>0.58</v>
      </c>
      <c r="G396" s="52" t="str">
        <f t="shared" si="19"/>
        <v>Trung bình</v>
      </c>
      <c r="H396" s="49"/>
      <c r="I396" s="11">
        <v>52</v>
      </c>
    </row>
    <row r="397" spans="1:9" s="11" customFormat="1" ht="12.75">
      <c r="A397" s="23">
        <f t="shared" si="20"/>
        <v>391</v>
      </c>
      <c r="B397" s="70" t="s">
        <v>1578</v>
      </c>
      <c r="C397" s="71" t="s">
        <v>1579</v>
      </c>
      <c r="D397" s="70" t="s">
        <v>1480</v>
      </c>
      <c r="E397" s="70">
        <v>58</v>
      </c>
      <c r="F397" s="54">
        <f t="shared" si="18"/>
        <v>0.58</v>
      </c>
      <c r="G397" s="52" t="str">
        <f t="shared" si="19"/>
        <v>Trung bình</v>
      </c>
      <c r="H397" s="49"/>
      <c r="I397" s="11">
        <v>52</v>
      </c>
    </row>
    <row r="398" spans="1:9" s="11" customFormat="1" ht="12.75">
      <c r="A398" s="23">
        <f t="shared" si="20"/>
        <v>392</v>
      </c>
      <c r="B398" s="70" t="s">
        <v>1580</v>
      </c>
      <c r="C398" s="71" t="s">
        <v>1581</v>
      </c>
      <c r="D398" s="70" t="s">
        <v>1480</v>
      </c>
      <c r="E398" s="70">
        <v>58</v>
      </c>
      <c r="F398" s="54">
        <f t="shared" si="18"/>
        <v>0.58</v>
      </c>
      <c r="G398" s="52" t="str">
        <f t="shared" si="19"/>
        <v>Trung bình</v>
      </c>
      <c r="H398" s="49"/>
      <c r="I398" s="11">
        <v>52</v>
      </c>
    </row>
    <row r="399" spans="1:9" s="11" customFormat="1" ht="12.75">
      <c r="A399" s="23">
        <f t="shared" si="20"/>
        <v>393</v>
      </c>
      <c r="B399" s="70" t="s">
        <v>1582</v>
      </c>
      <c r="C399" s="71" t="s">
        <v>1583</v>
      </c>
      <c r="D399" s="70" t="s">
        <v>1480</v>
      </c>
      <c r="E399" s="70">
        <v>58</v>
      </c>
      <c r="F399" s="54">
        <f t="shared" si="18"/>
        <v>0.58</v>
      </c>
      <c r="G399" s="52" t="str">
        <f t="shared" si="19"/>
        <v>Trung bình</v>
      </c>
      <c r="H399" s="49"/>
      <c r="I399" s="11">
        <v>52</v>
      </c>
    </row>
    <row r="400" spans="1:9" s="11" customFormat="1" ht="12.75">
      <c r="A400" s="23">
        <f t="shared" si="20"/>
        <v>394</v>
      </c>
      <c r="B400" s="70" t="s">
        <v>1584</v>
      </c>
      <c r="C400" s="71" t="s">
        <v>1585</v>
      </c>
      <c r="D400" s="70" t="s">
        <v>1480</v>
      </c>
      <c r="E400" s="70">
        <v>83</v>
      </c>
      <c r="F400" s="54">
        <f t="shared" si="18"/>
        <v>0.83</v>
      </c>
      <c r="G400" s="52" t="str">
        <f t="shared" si="19"/>
        <v>Tốt</v>
      </c>
      <c r="H400" s="49"/>
      <c r="I400" s="11">
        <v>52</v>
      </c>
    </row>
    <row r="401" spans="1:9" s="11" customFormat="1" ht="12.75">
      <c r="A401" s="23">
        <f t="shared" si="20"/>
        <v>395</v>
      </c>
      <c r="B401" s="70" t="s">
        <v>1586</v>
      </c>
      <c r="C401" s="71" t="s">
        <v>1587</v>
      </c>
      <c r="D401" s="70" t="s">
        <v>1480</v>
      </c>
      <c r="E401" s="70">
        <v>58</v>
      </c>
      <c r="F401" s="54">
        <f t="shared" si="18"/>
        <v>0.58</v>
      </c>
      <c r="G401" s="52" t="str">
        <f t="shared" si="19"/>
        <v>Trung bình</v>
      </c>
      <c r="H401" s="49"/>
      <c r="I401" s="11">
        <v>52</v>
      </c>
    </row>
    <row r="402" spans="1:9" s="11" customFormat="1" ht="12.75">
      <c r="A402" s="23">
        <f t="shared" si="20"/>
        <v>396</v>
      </c>
      <c r="B402" s="70" t="s">
        <v>1588</v>
      </c>
      <c r="C402" s="71" t="s">
        <v>1589</v>
      </c>
      <c r="D402" s="70" t="s">
        <v>1480</v>
      </c>
      <c r="E402" s="70">
        <v>63</v>
      </c>
      <c r="F402" s="54">
        <f t="shared" si="18"/>
        <v>0.63</v>
      </c>
      <c r="G402" s="52" t="str">
        <f t="shared" si="19"/>
        <v>TB Khá</v>
      </c>
      <c r="H402" s="49"/>
      <c r="I402" s="11">
        <v>52</v>
      </c>
    </row>
    <row r="403" spans="1:9" s="11" customFormat="1" ht="12.75">
      <c r="A403" s="23">
        <f t="shared" si="20"/>
        <v>397</v>
      </c>
      <c r="B403" s="70" t="s">
        <v>1590</v>
      </c>
      <c r="C403" s="71" t="s">
        <v>1591</v>
      </c>
      <c r="D403" s="70" t="s">
        <v>1480</v>
      </c>
      <c r="E403" s="70">
        <v>58</v>
      </c>
      <c r="F403" s="54">
        <f t="shared" si="18"/>
        <v>0.58</v>
      </c>
      <c r="G403" s="52" t="str">
        <f t="shared" si="19"/>
        <v>Trung bình</v>
      </c>
      <c r="H403" s="49"/>
      <c r="I403" s="11">
        <v>52</v>
      </c>
    </row>
    <row r="404" spans="1:9" s="11" customFormat="1" ht="12.75">
      <c r="A404" s="23">
        <f t="shared" si="20"/>
        <v>398</v>
      </c>
      <c r="B404" s="70" t="s">
        <v>1592</v>
      </c>
      <c r="C404" s="71" t="s">
        <v>1593</v>
      </c>
      <c r="D404" s="70" t="s">
        <v>1480</v>
      </c>
      <c r="E404" s="70">
        <v>58</v>
      </c>
      <c r="F404" s="54">
        <f t="shared" si="18"/>
        <v>0.58</v>
      </c>
      <c r="G404" s="52" t="str">
        <f t="shared" si="19"/>
        <v>Trung bình</v>
      </c>
      <c r="H404" s="49"/>
      <c r="I404" s="11">
        <v>52</v>
      </c>
    </row>
    <row r="405" spans="1:9" s="11" customFormat="1" ht="12.75">
      <c r="A405" s="23">
        <f t="shared" si="20"/>
        <v>399</v>
      </c>
      <c r="B405" s="70" t="s">
        <v>1594</v>
      </c>
      <c r="C405" s="71" t="s">
        <v>1595</v>
      </c>
      <c r="D405" s="70" t="s">
        <v>1480</v>
      </c>
      <c r="E405" s="70">
        <v>75</v>
      </c>
      <c r="F405" s="54">
        <f t="shared" si="18"/>
        <v>0.75</v>
      </c>
      <c r="G405" s="52" t="str">
        <f t="shared" si="19"/>
        <v>Khá</v>
      </c>
      <c r="H405" s="49"/>
      <c r="I405" s="11">
        <v>52</v>
      </c>
    </row>
    <row r="406" spans="1:9" s="11" customFormat="1" ht="12.75">
      <c r="A406" s="23">
        <f t="shared" si="20"/>
        <v>400</v>
      </c>
      <c r="B406" s="70" t="s">
        <v>1596</v>
      </c>
      <c r="C406" s="71" t="s">
        <v>1597</v>
      </c>
      <c r="D406" s="70" t="s">
        <v>1480</v>
      </c>
      <c r="E406" s="70">
        <v>58</v>
      </c>
      <c r="F406" s="54">
        <f t="shared" si="18"/>
        <v>0.58</v>
      </c>
      <c r="G406" s="52" t="str">
        <f t="shared" si="19"/>
        <v>Trung bình</v>
      </c>
      <c r="H406" s="49"/>
      <c r="I406" s="11">
        <v>52</v>
      </c>
    </row>
    <row r="407" spans="1:9" s="11" customFormat="1" ht="12.75">
      <c r="A407" s="23">
        <f t="shared" si="20"/>
        <v>401</v>
      </c>
      <c r="B407" s="70" t="s">
        <v>1598</v>
      </c>
      <c r="C407" s="71" t="s">
        <v>1599</v>
      </c>
      <c r="D407" s="70" t="s">
        <v>1480</v>
      </c>
      <c r="E407" s="70">
        <v>58</v>
      </c>
      <c r="F407" s="54">
        <f t="shared" si="18"/>
        <v>0.58</v>
      </c>
      <c r="G407" s="52" t="str">
        <f t="shared" si="19"/>
        <v>Trung bình</v>
      </c>
      <c r="H407" s="49"/>
      <c r="I407" s="11">
        <v>52</v>
      </c>
    </row>
    <row r="408" spans="1:9" s="11" customFormat="1" ht="12.75">
      <c r="A408" s="23">
        <f t="shared" si="20"/>
        <v>402</v>
      </c>
      <c r="B408" s="70" t="s">
        <v>1600</v>
      </c>
      <c r="C408" s="71" t="s">
        <v>1601</v>
      </c>
      <c r="D408" s="70" t="s">
        <v>1480</v>
      </c>
      <c r="E408" s="70">
        <v>58</v>
      </c>
      <c r="F408" s="54">
        <f t="shared" si="18"/>
        <v>0.58</v>
      </c>
      <c r="G408" s="52" t="str">
        <f t="shared" si="19"/>
        <v>Trung bình</v>
      </c>
      <c r="H408" s="49"/>
      <c r="I408" s="11">
        <v>52</v>
      </c>
    </row>
    <row r="409" spans="1:9" s="11" customFormat="1" ht="12.75">
      <c r="A409" s="23">
        <f t="shared" si="20"/>
        <v>403</v>
      </c>
      <c r="B409" s="70" t="s">
        <v>1602</v>
      </c>
      <c r="C409" s="71" t="s">
        <v>1603</v>
      </c>
      <c r="D409" s="70" t="s">
        <v>1480</v>
      </c>
      <c r="E409" s="70">
        <v>58</v>
      </c>
      <c r="F409" s="54">
        <f t="shared" si="18"/>
        <v>0.58</v>
      </c>
      <c r="G409" s="52" t="str">
        <f t="shared" si="19"/>
        <v>Trung bình</v>
      </c>
      <c r="H409" s="49"/>
      <c r="I409" s="11">
        <v>52</v>
      </c>
    </row>
    <row r="410" spans="1:9" s="11" customFormat="1" ht="12.75">
      <c r="A410" s="23">
        <f t="shared" si="20"/>
        <v>404</v>
      </c>
      <c r="B410" s="70" t="s">
        <v>1604</v>
      </c>
      <c r="C410" s="71" t="s">
        <v>1605</v>
      </c>
      <c r="D410" s="70" t="s">
        <v>1480</v>
      </c>
      <c r="E410" s="70">
        <v>68</v>
      </c>
      <c r="F410" s="54">
        <f t="shared" si="18"/>
        <v>0.68</v>
      </c>
      <c r="G410" s="52" t="str">
        <f t="shared" si="19"/>
        <v>TB Khá</v>
      </c>
      <c r="H410" s="49"/>
      <c r="I410" s="11">
        <v>52</v>
      </c>
    </row>
    <row r="411" spans="1:9" s="11" customFormat="1" ht="12.75">
      <c r="A411" s="23">
        <f t="shared" si="20"/>
        <v>405</v>
      </c>
      <c r="B411" s="70" t="s">
        <v>1606</v>
      </c>
      <c r="C411" s="71" t="s">
        <v>1607</v>
      </c>
      <c r="D411" s="70" t="s">
        <v>1480</v>
      </c>
      <c r="E411" s="70">
        <v>58</v>
      </c>
      <c r="F411" s="54">
        <f t="shared" si="18"/>
        <v>0.58</v>
      </c>
      <c r="G411" s="52" t="str">
        <f t="shared" si="19"/>
        <v>Trung bình</v>
      </c>
      <c r="H411" s="49"/>
      <c r="I411" s="11">
        <v>52</v>
      </c>
    </row>
    <row r="412" spans="1:9" s="11" customFormat="1" ht="12.75">
      <c r="A412" s="23">
        <f t="shared" si="20"/>
        <v>406</v>
      </c>
      <c r="B412" s="70" t="s">
        <v>1608</v>
      </c>
      <c r="C412" s="71" t="s">
        <v>1609</v>
      </c>
      <c r="D412" s="70" t="s">
        <v>1480</v>
      </c>
      <c r="E412" s="70">
        <v>58</v>
      </c>
      <c r="F412" s="54">
        <f t="shared" si="18"/>
        <v>0.58</v>
      </c>
      <c r="G412" s="52" t="str">
        <f t="shared" si="19"/>
        <v>Trung bình</v>
      </c>
      <c r="H412" s="49"/>
      <c r="I412" s="11">
        <v>52</v>
      </c>
    </row>
    <row r="413" spans="1:9" s="11" customFormat="1" ht="12.75">
      <c r="A413" s="23">
        <f t="shared" si="20"/>
        <v>407</v>
      </c>
      <c r="B413" s="70" t="s">
        <v>1610</v>
      </c>
      <c r="C413" s="71" t="s">
        <v>1611</v>
      </c>
      <c r="D413" s="70" t="s">
        <v>1480</v>
      </c>
      <c r="E413" s="70">
        <v>58</v>
      </c>
      <c r="F413" s="54">
        <f t="shared" si="18"/>
        <v>0.58</v>
      </c>
      <c r="G413" s="52" t="str">
        <f t="shared" si="19"/>
        <v>Trung bình</v>
      </c>
      <c r="H413" s="49"/>
      <c r="I413" s="11">
        <v>52</v>
      </c>
    </row>
    <row r="414" spans="1:9" s="11" customFormat="1" ht="12.75">
      <c r="A414" s="23">
        <f t="shared" si="20"/>
        <v>408</v>
      </c>
      <c r="B414" s="70" t="s">
        <v>1612</v>
      </c>
      <c r="C414" s="71" t="s">
        <v>1613</v>
      </c>
      <c r="D414" s="70" t="s">
        <v>1614</v>
      </c>
      <c r="E414" s="74">
        <v>50</v>
      </c>
      <c r="F414" s="54">
        <f t="shared" si="18"/>
        <v>0.5</v>
      </c>
      <c r="G414" s="52" t="str">
        <f t="shared" si="19"/>
        <v>Trung bình</v>
      </c>
      <c r="H414" s="49"/>
      <c r="I414" s="11">
        <v>52</v>
      </c>
    </row>
    <row r="415" spans="1:9" s="11" customFormat="1" ht="12.75">
      <c r="A415" s="23">
        <f t="shared" si="20"/>
        <v>409</v>
      </c>
      <c r="B415" s="70" t="s">
        <v>1615</v>
      </c>
      <c r="C415" s="71" t="s">
        <v>1616</v>
      </c>
      <c r="D415" s="70" t="s">
        <v>1614</v>
      </c>
      <c r="E415" s="74">
        <v>55</v>
      </c>
      <c r="F415" s="54">
        <f t="shared" si="18"/>
        <v>0.55</v>
      </c>
      <c r="G415" s="52" t="str">
        <f t="shared" si="19"/>
        <v>Trung bình</v>
      </c>
      <c r="H415" s="49"/>
      <c r="I415" s="11">
        <v>52</v>
      </c>
    </row>
    <row r="416" spans="1:9" s="11" customFormat="1" ht="12.75">
      <c r="A416" s="23">
        <f t="shared" si="20"/>
        <v>410</v>
      </c>
      <c r="B416" s="70" t="s">
        <v>1617</v>
      </c>
      <c r="C416" s="71" t="s">
        <v>1618</v>
      </c>
      <c r="D416" s="70" t="s">
        <v>1614</v>
      </c>
      <c r="E416" s="74">
        <v>50</v>
      </c>
      <c r="F416" s="54">
        <f t="shared" si="18"/>
        <v>0.5</v>
      </c>
      <c r="G416" s="52" t="str">
        <f t="shared" si="19"/>
        <v>Trung bình</v>
      </c>
      <c r="H416" s="49"/>
      <c r="I416" s="11">
        <v>52</v>
      </c>
    </row>
    <row r="417" spans="1:9" s="11" customFormat="1" ht="12.75">
      <c r="A417" s="23">
        <f t="shared" si="20"/>
        <v>411</v>
      </c>
      <c r="B417" s="70" t="s">
        <v>1619</v>
      </c>
      <c r="C417" s="71" t="s">
        <v>1620</v>
      </c>
      <c r="D417" s="70" t="s">
        <v>1614</v>
      </c>
      <c r="E417" s="74">
        <v>50</v>
      </c>
      <c r="F417" s="54">
        <f t="shared" si="18"/>
        <v>0.5</v>
      </c>
      <c r="G417" s="52" t="str">
        <f t="shared" si="19"/>
        <v>Trung bình</v>
      </c>
      <c r="H417" s="49"/>
      <c r="I417" s="11">
        <v>52</v>
      </c>
    </row>
    <row r="418" spans="1:9" s="11" customFormat="1" ht="12.75">
      <c r="A418" s="23">
        <f t="shared" si="20"/>
        <v>412</v>
      </c>
      <c r="B418" s="70" t="s">
        <v>1621</v>
      </c>
      <c r="C418" s="71" t="s">
        <v>1622</v>
      </c>
      <c r="D418" s="70" t="s">
        <v>1614</v>
      </c>
      <c r="E418" s="74">
        <v>50</v>
      </c>
      <c r="F418" s="54">
        <f t="shared" si="18"/>
        <v>0.5</v>
      </c>
      <c r="G418" s="52" t="str">
        <f t="shared" si="19"/>
        <v>Trung bình</v>
      </c>
      <c r="H418" s="49"/>
      <c r="I418" s="11">
        <v>52</v>
      </c>
    </row>
    <row r="419" spans="1:9" s="11" customFormat="1" ht="12.75">
      <c r="A419" s="23">
        <f t="shared" si="20"/>
        <v>413</v>
      </c>
      <c r="B419" s="70" t="s">
        <v>1623</v>
      </c>
      <c r="C419" s="71" t="s">
        <v>1624</v>
      </c>
      <c r="D419" s="70" t="s">
        <v>1614</v>
      </c>
      <c r="E419" s="74">
        <v>55</v>
      </c>
      <c r="F419" s="54">
        <f t="shared" si="18"/>
        <v>0.55</v>
      </c>
      <c r="G419" s="52" t="str">
        <f t="shared" si="19"/>
        <v>Trung bình</v>
      </c>
      <c r="H419" s="49"/>
      <c r="I419" s="11">
        <v>52</v>
      </c>
    </row>
    <row r="420" spans="1:9" s="11" customFormat="1" ht="12.75">
      <c r="A420" s="23">
        <f t="shared" si="20"/>
        <v>414</v>
      </c>
      <c r="B420" s="70" t="s">
        <v>1625</v>
      </c>
      <c r="C420" s="71" t="s">
        <v>1626</v>
      </c>
      <c r="D420" s="70" t="s">
        <v>1614</v>
      </c>
      <c r="E420" s="74">
        <v>52</v>
      </c>
      <c r="F420" s="54">
        <f t="shared" si="18"/>
        <v>0.52</v>
      </c>
      <c r="G420" s="52" t="str">
        <f t="shared" si="19"/>
        <v>Trung bình</v>
      </c>
      <c r="H420" s="49"/>
      <c r="I420" s="11">
        <v>52</v>
      </c>
    </row>
    <row r="421" spans="1:9" s="11" customFormat="1" ht="12.75">
      <c r="A421" s="23">
        <f t="shared" si="20"/>
        <v>415</v>
      </c>
      <c r="B421" s="70" t="s">
        <v>1627</v>
      </c>
      <c r="C421" s="71" t="s">
        <v>1628</v>
      </c>
      <c r="D421" s="70" t="s">
        <v>1614</v>
      </c>
      <c r="E421" s="74">
        <v>52</v>
      </c>
      <c r="F421" s="54">
        <f t="shared" si="18"/>
        <v>0.52</v>
      </c>
      <c r="G421" s="52" t="str">
        <f t="shared" si="19"/>
        <v>Trung bình</v>
      </c>
      <c r="H421" s="49"/>
      <c r="I421" s="11">
        <v>52</v>
      </c>
    </row>
    <row r="422" spans="1:9" s="11" customFormat="1" ht="12.75">
      <c r="A422" s="23">
        <f t="shared" si="20"/>
        <v>416</v>
      </c>
      <c r="B422" s="70" t="s">
        <v>1629</v>
      </c>
      <c r="C422" s="71" t="s">
        <v>1630</v>
      </c>
      <c r="D422" s="70" t="s">
        <v>1614</v>
      </c>
      <c r="E422" s="74">
        <v>50</v>
      </c>
      <c r="F422" s="54">
        <f t="shared" si="18"/>
        <v>0.5</v>
      </c>
      <c r="G422" s="52" t="str">
        <f t="shared" si="19"/>
        <v>Trung bình</v>
      </c>
      <c r="H422" s="49"/>
      <c r="I422" s="11">
        <v>52</v>
      </c>
    </row>
    <row r="423" spans="1:9" s="11" customFormat="1" ht="12.75">
      <c r="A423" s="23">
        <f t="shared" si="20"/>
        <v>417</v>
      </c>
      <c r="B423" s="70" t="s">
        <v>1631</v>
      </c>
      <c r="C423" s="71" t="s">
        <v>1632</v>
      </c>
      <c r="D423" s="70" t="s">
        <v>1614</v>
      </c>
      <c r="E423" s="74">
        <v>55</v>
      </c>
      <c r="F423" s="54">
        <f t="shared" si="18"/>
        <v>0.55</v>
      </c>
      <c r="G423" s="52" t="str">
        <f t="shared" si="19"/>
        <v>Trung bình</v>
      </c>
      <c r="H423" s="49"/>
      <c r="I423" s="11">
        <v>52</v>
      </c>
    </row>
    <row r="424" spans="1:9" s="11" customFormat="1" ht="12.75">
      <c r="A424" s="23">
        <f t="shared" si="20"/>
        <v>418</v>
      </c>
      <c r="B424" s="70" t="s">
        <v>1633</v>
      </c>
      <c r="C424" s="71" t="s">
        <v>1634</v>
      </c>
      <c r="D424" s="70" t="s">
        <v>1614</v>
      </c>
      <c r="E424" s="74">
        <v>75</v>
      </c>
      <c r="F424" s="54">
        <f t="shared" si="18"/>
        <v>0.75</v>
      </c>
      <c r="G424" s="52" t="str">
        <f t="shared" si="19"/>
        <v>Khá</v>
      </c>
      <c r="H424" s="49"/>
      <c r="I424" s="11">
        <v>52</v>
      </c>
    </row>
    <row r="425" spans="1:9" s="11" customFormat="1" ht="12.75">
      <c r="A425" s="23">
        <f t="shared" si="20"/>
        <v>419</v>
      </c>
      <c r="B425" s="70" t="s">
        <v>1635</v>
      </c>
      <c r="C425" s="71" t="s">
        <v>1636</v>
      </c>
      <c r="D425" s="70" t="s">
        <v>1614</v>
      </c>
      <c r="E425" s="74">
        <v>60</v>
      </c>
      <c r="F425" s="54">
        <f t="shared" si="18"/>
        <v>0.6</v>
      </c>
      <c r="G425" s="52" t="str">
        <f t="shared" si="19"/>
        <v>TB Khá</v>
      </c>
      <c r="H425" s="49"/>
      <c r="I425" s="11">
        <v>52</v>
      </c>
    </row>
    <row r="426" spans="1:9" s="11" customFormat="1" ht="12.75">
      <c r="A426" s="23">
        <f t="shared" si="20"/>
        <v>420</v>
      </c>
      <c r="B426" s="70" t="s">
        <v>1637</v>
      </c>
      <c r="C426" s="71" t="s">
        <v>1638</v>
      </c>
      <c r="D426" s="70" t="s">
        <v>1614</v>
      </c>
      <c r="E426" s="74">
        <v>50</v>
      </c>
      <c r="F426" s="54">
        <f t="shared" si="18"/>
        <v>0.5</v>
      </c>
      <c r="G426" s="52" t="str">
        <f t="shared" si="19"/>
        <v>Trung bình</v>
      </c>
      <c r="H426" s="49"/>
      <c r="I426" s="11">
        <v>52</v>
      </c>
    </row>
    <row r="427" spans="1:9" s="11" customFormat="1" ht="12.75">
      <c r="A427" s="23">
        <f t="shared" si="20"/>
        <v>421</v>
      </c>
      <c r="B427" s="70" t="s">
        <v>1639</v>
      </c>
      <c r="C427" s="71" t="s">
        <v>1640</v>
      </c>
      <c r="D427" s="70" t="s">
        <v>1614</v>
      </c>
      <c r="E427" s="74">
        <v>60</v>
      </c>
      <c r="F427" s="54">
        <f t="shared" si="18"/>
        <v>0.6</v>
      </c>
      <c r="G427" s="52" t="str">
        <f t="shared" si="19"/>
        <v>TB Khá</v>
      </c>
      <c r="H427" s="49"/>
      <c r="I427" s="11">
        <v>52</v>
      </c>
    </row>
    <row r="428" spans="1:9" s="11" customFormat="1" ht="12.75">
      <c r="A428" s="23">
        <f t="shared" si="20"/>
        <v>422</v>
      </c>
      <c r="B428" s="70" t="s">
        <v>1641</v>
      </c>
      <c r="C428" s="71" t="s">
        <v>1642</v>
      </c>
      <c r="D428" s="70" t="s">
        <v>1614</v>
      </c>
      <c r="E428" s="74">
        <v>60</v>
      </c>
      <c r="F428" s="54">
        <f t="shared" si="18"/>
        <v>0.6</v>
      </c>
      <c r="G428" s="52" t="str">
        <f t="shared" si="19"/>
        <v>TB Khá</v>
      </c>
      <c r="H428" s="49"/>
      <c r="I428" s="11">
        <v>52</v>
      </c>
    </row>
    <row r="429" spans="1:9" s="11" customFormat="1" ht="12.75">
      <c r="A429" s="23">
        <f t="shared" si="20"/>
        <v>423</v>
      </c>
      <c r="B429" s="70" t="s">
        <v>1643</v>
      </c>
      <c r="C429" s="71" t="s">
        <v>1644</v>
      </c>
      <c r="D429" s="70" t="s">
        <v>1614</v>
      </c>
      <c r="E429" s="74">
        <v>60</v>
      </c>
      <c r="F429" s="54">
        <f t="shared" si="18"/>
        <v>0.6</v>
      </c>
      <c r="G429" s="52" t="str">
        <f t="shared" si="19"/>
        <v>TB Khá</v>
      </c>
      <c r="H429" s="49"/>
      <c r="I429" s="11">
        <v>52</v>
      </c>
    </row>
    <row r="430" spans="1:9" s="11" customFormat="1" ht="12.75">
      <c r="A430" s="23">
        <f t="shared" si="20"/>
        <v>424</v>
      </c>
      <c r="B430" s="70" t="s">
        <v>1645</v>
      </c>
      <c r="C430" s="71" t="s">
        <v>1646</v>
      </c>
      <c r="D430" s="70" t="s">
        <v>1614</v>
      </c>
      <c r="E430" s="74">
        <v>50</v>
      </c>
      <c r="F430" s="54">
        <f t="shared" si="18"/>
        <v>0.5</v>
      </c>
      <c r="G430" s="52" t="str">
        <f t="shared" si="19"/>
        <v>Trung bình</v>
      </c>
      <c r="H430" s="49"/>
      <c r="I430" s="11">
        <v>52</v>
      </c>
    </row>
    <row r="431" spans="1:9" s="11" customFormat="1" ht="12.75">
      <c r="A431" s="23">
        <f t="shared" si="20"/>
        <v>425</v>
      </c>
      <c r="B431" s="70" t="s">
        <v>1647</v>
      </c>
      <c r="C431" s="71" t="s">
        <v>1648</v>
      </c>
      <c r="D431" s="70" t="s">
        <v>1614</v>
      </c>
      <c r="E431" s="74">
        <v>60</v>
      </c>
      <c r="F431" s="54">
        <f t="shared" si="18"/>
        <v>0.6</v>
      </c>
      <c r="G431" s="52" t="str">
        <f t="shared" si="19"/>
        <v>TB Khá</v>
      </c>
      <c r="H431" s="49"/>
      <c r="I431" s="11">
        <v>52</v>
      </c>
    </row>
    <row r="432" spans="1:9" s="11" customFormat="1" ht="12.75">
      <c r="A432" s="23">
        <f t="shared" si="20"/>
        <v>426</v>
      </c>
      <c r="B432" s="70" t="s">
        <v>1649</v>
      </c>
      <c r="C432" s="71" t="s">
        <v>1650</v>
      </c>
      <c r="D432" s="70" t="s">
        <v>1614</v>
      </c>
      <c r="E432" s="74">
        <v>50</v>
      </c>
      <c r="F432" s="54">
        <f t="shared" si="18"/>
        <v>0.5</v>
      </c>
      <c r="G432" s="52" t="str">
        <f t="shared" si="19"/>
        <v>Trung bình</v>
      </c>
      <c r="H432" s="49"/>
      <c r="I432" s="11">
        <v>52</v>
      </c>
    </row>
    <row r="433" spans="1:9" s="11" customFormat="1" ht="12.75">
      <c r="A433" s="23">
        <f t="shared" si="20"/>
        <v>427</v>
      </c>
      <c r="B433" s="70" t="s">
        <v>1651</v>
      </c>
      <c r="C433" s="71" t="s">
        <v>1652</v>
      </c>
      <c r="D433" s="70" t="s">
        <v>1614</v>
      </c>
      <c r="E433" s="74">
        <v>60</v>
      </c>
      <c r="F433" s="54">
        <f t="shared" si="18"/>
        <v>0.6</v>
      </c>
      <c r="G433" s="52" t="str">
        <f t="shared" si="19"/>
        <v>TB Khá</v>
      </c>
      <c r="H433" s="49"/>
      <c r="I433" s="11">
        <v>52</v>
      </c>
    </row>
    <row r="434" spans="1:9" s="11" customFormat="1" ht="12.75">
      <c r="A434" s="23">
        <f t="shared" si="20"/>
        <v>428</v>
      </c>
      <c r="B434" s="70" t="s">
        <v>1653</v>
      </c>
      <c r="C434" s="71" t="s">
        <v>1654</v>
      </c>
      <c r="D434" s="70" t="s">
        <v>1614</v>
      </c>
      <c r="E434" s="74">
        <v>60</v>
      </c>
      <c r="F434" s="54">
        <f t="shared" si="18"/>
        <v>0.6</v>
      </c>
      <c r="G434" s="52" t="str">
        <f t="shared" si="19"/>
        <v>TB Khá</v>
      </c>
      <c r="H434" s="49"/>
      <c r="I434" s="11">
        <v>52</v>
      </c>
    </row>
    <row r="435" spans="1:9" s="11" customFormat="1" ht="12.75">
      <c r="A435" s="23">
        <f t="shared" si="20"/>
        <v>429</v>
      </c>
      <c r="B435" s="70" t="s">
        <v>1655</v>
      </c>
      <c r="C435" s="71" t="s">
        <v>1656</v>
      </c>
      <c r="D435" s="70" t="s">
        <v>1614</v>
      </c>
      <c r="E435" s="74">
        <v>52</v>
      </c>
      <c r="F435" s="54">
        <f t="shared" si="18"/>
        <v>0.52</v>
      </c>
      <c r="G435" s="52" t="str">
        <f t="shared" si="19"/>
        <v>Trung bình</v>
      </c>
      <c r="H435" s="49"/>
      <c r="I435" s="11">
        <v>52</v>
      </c>
    </row>
    <row r="436" spans="1:9" s="11" customFormat="1" ht="12.75">
      <c r="A436" s="23">
        <f t="shared" si="20"/>
        <v>430</v>
      </c>
      <c r="B436" s="70" t="s">
        <v>1657</v>
      </c>
      <c r="C436" s="71" t="s">
        <v>1658</v>
      </c>
      <c r="D436" s="70" t="s">
        <v>1614</v>
      </c>
      <c r="E436" s="74">
        <v>50</v>
      </c>
      <c r="F436" s="54">
        <f aca="true" t="shared" si="21" ref="F436:F496">+E436/100</f>
        <v>0.5</v>
      </c>
      <c r="G436" s="52" t="str">
        <f t="shared" si="19"/>
        <v>Trung bình</v>
      </c>
      <c r="H436" s="49"/>
      <c r="I436" s="11">
        <v>52</v>
      </c>
    </row>
    <row r="437" spans="1:9" s="11" customFormat="1" ht="12.75">
      <c r="A437" s="23">
        <f t="shared" si="20"/>
        <v>431</v>
      </c>
      <c r="B437" s="70" t="s">
        <v>1659</v>
      </c>
      <c r="C437" s="71" t="s">
        <v>1660</v>
      </c>
      <c r="D437" s="70" t="s">
        <v>1614</v>
      </c>
      <c r="E437" s="74">
        <v>60</v>
      </c>
      <c r="F437" s="54">
        <f t="shared" si="21"/>
        <v>0.6</v>
      </c>
      <c r="G437" s="52" t="str">
        <f t="shared" si="19"/>
        <v>TB Khá</v>
      </c>
      <c r="H437" s="49"/>
      <c r="I437" s="11">
        <v>52</v>
      </c>
    </row>
    <row r="438" spans="1:9" s="11" customFormat="1" ht="12.75">
      <c r="A438" s="23">
        <f t="shared" si="20"/>
        <v>432</v>
      </c>
      <c r="B438" s="70" t="s">
        <v>1661</v>
      </c>
      <c r="C438" s="71" t="s">
        <v>1662</v>
      </c>
      <c r="D438" s="70" t="s">
        <v>1614</v>
      </c>
      <c r="E438" s="74">
        <v>75</v>
      </c>
      <c r="F438" s="54">
        <f t="shared" si="21"/>
        <v>0.75</v>
      </c>
      <c r="G438" s="52" t="str">
        <f t="shared" si="19"/>
        <v>Khá</v>
      </c>
      <c r="H438" s="49"/>
      <c r="I438" s="11">
        <v>52</v>
      </c>
    </row>
    <row r="439" spans="1:9" s="11" customFormat="1" ht="12.75">
      <c r="A439" s="23">
        <f t="shared" si="20"/>
        <v>433</v>
      </c>
      <c r="B439" s="70" t="s">
        <v>1663</v>
      </c>
      <c r="C439" s="71" t="s">
        <v>1664</v>
      </c>
      <c r="D439" s="70" t="s">
        <v>1614</v>
      </c>
      <c r="E439" s="74">
        <v>55</v>
      </c>
      <c r="F439" s="54">
        <f t="shared" si="21"/>
        <v>0.55</v>
      </c>
      <c r="G439" s="52" t="str">
        <f t="shared" si="19"/>
        <v>Trung bình</v>
      </c>
      <c r="H439" s="49"/>
      <c r="I439" s="11">
        <v>52</v>
      </c>
    </row>
    <row r="440" spans="1:9" s="11" customFormat="1" ht="12.75">
      <c r="A440" s="23">
        <f t="shared" si="20"/>
        <v>434</v>
      </c>
      <c r="B440" s="70" t="s">
        <v>1665</v>
      </c>
      <c r="C440" s="71" t="s">
        <v>1666</v>
      </c>
      <c r="D440" s="70" t="s">
        <v>1614</v>
      </c>
      <c r="E440" s="74">
        <v>60</v>
      </c>
      <c r="F440" s="54">
        <f t="shared" si="21"/>
        <v>0.6</v>
      </c>
      <c r="G440" s="52" t="str">
        <f t="shared" si="19"/>
        <v>TB Khá</v>
      </c>
      <c r="H440" s="49"/>
      <c r="I440" s="11">
        <v>52</v>
      </c>
    </row>
    <row r="441" spans="1:9" s="11" customFormat="1" ht="12.75">
      <c r="A441" s="23">
        <f t="shared" si="20"/>
        <v>435</v>
      </c>
      <c r="B441" s="70" t="s">
        <v>1667</v>
      </c>
      <c r="C441" s="71" t="s">
        <v>1668</v>
      </c>
      <c r="D441" s="70" t="s">
        <v>1614</v>
      </c>
      <c r="E441" s="74">
        <v>55</v>
      </c>
      <c r="F441" s="54">
        <f t="shared" si="21"/>
        <v>0.55</v>
      </c>
      <c r="G441" s="52" t="str">
        <f t="shared" si="19"/>
        <v>Trung bình</v>
      </c>
      <c r="H441" s="49"/>
      <c r="I441" s="11">
        <v>52</v>
      </c>
    </row>
    <row r="442" spans="1:9" s="11" customFormat="1" ht="12.75">
      <c r="A442" s="23">
        <f t="shared" si="20"/>
        <v>436</v>
      </c>
      <c r="B442" s="70" t="s">
        <v>1669</v>
      </c>
      <c r="C442" s="71" t="s">
        <v>1670</v>
      </c>
      <c r="D442" s="70" t="s">
        <v>1614</v>
      </c>
      <c r="E442" s="74">
        <v>50</v>
      </c>
      <c r="F442" s="54">
        <f t="shared" si="21"/>
        <v>0.5</v>
      </c>
      <c r="G442" s="52" t="str">
        <f t="shared" si="19"/>
        <v>Trung bình</v>
      </c>
      <c r="H442" s="49"/>
      <c r="I442" s="11">
        <v>52</v>
      </c>
    </row>
    <row r="443" spans="1:9" s="11" customFormat="1" ht="12.75">
      <c r="A443" s="23">
        <f t="shared" si="20"/>
        <v>437</v>
      </c>
      <c r="B443" s="70" t="s">
        <v>1671</v>
      </c>
      <c r="C443" s="71" t="s">
        <v>1672</v>
      </c>
      <c r="D443" s="70" t="s">
        <v>1614</v>
      </c>
      <c r="E443" s="74">
        <v>55</v>
      </c>
      <c r="F443" s="54">
        <f t="shared" si="21"/>
        <v>0.55</v>
      </c>
      <c r="G443" s="52" t="str">
        <f t="shared" si="19"/>
        <v>Trung bình</v>
      </c>
      <c r="H443" s="49"/>
      <c r="I443" s="11">
        <v>52</v>
      </c>
    </row>
    <row r="444" spans="1:9" s="11" customFormat="1" ht="12.75">
      <c r="A444" s="23">
        <f t="shared" si="20"/>
        <v>438</v>
      </c>
      <c r="B444" s="70" t="s">
        <v>1673</v>
      </c>
      <c r="C444" s="71" t="s">
        <v>1674</v>
      </c>
      <c r="D444" s="70" t="s">
        <v>1614</v>
      </c>
      <c r="E444" s="74">
        <v>50</v>
      </c>
      <c r="F444" s="54">
        <f t="shared" si="21"/>
        <v>0.5</v>
      </c>
      <c r="G444" s="52" t="str">
        <f t="shared" si="19"/>
        <v>Trung bình</v>
      </c>
      <c r="H444" s="49"/>
      <c r="I444" s="11">
        <v>52</v>
      </c>
    </row>
    <row r="445" spans="1:9" s="11" customFormat="1" ht="12.75">
      <c r="A445" s="23">
        <f t="shared" si="20"/>
        <v>439</v>
      </c>
      <c r="B445" s="70" t="s">
        <v>1675</v>
      </c>
      <c r="C445" s="71" t="s">
        <v>1676</v>
      </c>
      <c r="D445" s="70" t="s">
        <v>1614</v>
      </c>
      <c r="E445" s="74">
        <v>50</v>
      </c>
      <c r="F445" s="54">
        <f t="shared" si="21"/>
        <v>0.5</v>
      </c>
      <c r="G445" s="52" t="str">
        <f t="shared" si="19"/>
        <v>Trung bình</v>
      </c>
      <c r="H445" s="49"/>
      <c r="I445" s="11">
        <v>52</v>
      </c>
    </row>
    <row r="446" spans="1:9" s="11" customFormat="1" ht="12.75">
      <c r="A446" s="23">
        <f t="shared" si="20"/>
        <v>440</v>
      </c>
      <c r="B446" s="70" t="s">
        <v>1677</v>
      </c>
      <c r="C446" s="71" t="s">
        <v>1678</v>
      </c>
      <c r="D446" s="70" t="s">
        <v>1614</v>
      </c>
      <c r="E446" s="74">
        <v>53</v>
      </c>
      <c r="F446" s="54">
        <f t="shared" si="21"/>
        <v>0.53</v>
      </c>
      <c r="G446" s="52" t="str">
        <f t="shared" si="19"/>
        <v>Trung bình</v>
      </c>
      <c r="H446" s="49"/>
      <c r="I446" s="11">
        <v>52</v>
      </c>
    </row>
    <row r="447" spans="1:9" s="11" customFormat="1" ht="12.75">
      <c r="A447" s="23">
        <f t="shared" si="20"/>
        <v>441</v>
      </c>
      <c r="B447" s="70" t="s">
        <v>1679</v>
      </c>
      <c r="C447" s="71" t="s">
        <v>1680</v>
      </c>
      <c r="D447" s="70" t="s">
        <v>1614</v>
      </c>
      <c r="E447" s="74">
        <v>50</v>
      </c>
      <c r="F447" s="54">
        <f t="shared" si="21"/>
        <v>0.5</v>
      </c>
      <c r="G447" s="52" t="str">
        <f t="shared" si="19"/>
        <v>Trung bình</v>
      </c>
      <c r="H447" s="49"/>
      <c r="I447" s="11">
        <v>52</v>
      </c>
    </row>
    <row r="448" spans="1:9" s="11" customFormat="1" ht="12.75">
      <c r="A448" s="23">
        <f t="shared" si="20"/>
        <v>442</v>
      </c>
      <c r="B448" s="70" t="s">
        <v>1681</v>
      </c>
      <c r="C448" s="71" t="s">
        <v>1682</v>
      </c>
      <c r="D448" s="70" t="s">
        <v>1614</v>
      </c>
      <c r="E448" s="74">
        <v>50</v>
      </c>
      <c r="F448" s="54">
        <f t="shared" si="21"/>
        <v>0.5</v>
      </c>
      <c r="G448" s="52" t="str">
        <f t="shared" si="19"/>
        <v>Trung bình</v>
      </c>
      <c r="H448" s="49"/>
      <c r="I448" s="11">
        <v>52</v>
      </c>
    </row>
    <row r="449" spans="1:9" s="11" customFormat="1" ht="12.75">
      <c r="A449" s="23">
        <f t="shared" si="20"/>
        <v>443</v>
      </c>
      <c r="B449" s="70" t="s">
        <v>1683</v>
      </c>
      <c r="C449" s="71" t="s">
        <v>1684</v>
      </c>
      <c r="D449" s="70" t="s">
        <v>1614</v>
      </c>
      <c r="E449" s="74">
        <v>50</v>
      </c>
      <c r="F449" s="54">
        <f t="shared" si="21"/>
        <v>0.5</v>
      </c>
      <c r="G449" s="52" t="str">
        <f t="shared" si="19"/>
        <v>Trung bình</v>
      </c>
      <c r="H449" s="49"/>
      <c r="I449" s="11">
        <v>52</v>
      </c>
    </row>
    <row r="450" spans="1:9" s="11" customFormat="1" ht="12.75">
      <c r="A450" s="23">
        <f t="shared" si="20"/>
        <v>444</v>
      </c>
      <c r="B450" s="70" t="s">
        <v>1685</v>
      </c>
      <c r="C450" s="71" t="s">
        <v>1686</v>
      </c>
      <c r="D450" s="70" t="s">
        <v>1614</v>
      </c>
      <c r="E450" s="74">
        <v>60</v>
      </c>
      <c r="F450" s="54">
        <f t="shared" si="21"/>
        <v>0.6</v>
      </c>
      <c r="G450" s="52" t="str">
        <f t="shared" si="19"/>
        <v>TB Khá</v>
      </c>
      <c r="H450" s="49"/>
      <c r="I450" s="11">
        <v>52</v>
      </c>
    </row>
    <row r="451" spans="1:9" s="11" customFormat="1" ht="12.75">
      <c r="A451" s="23">
        <f t="shared" si="20"/>
        <v>445</v>
      </c>
      <c r="B451" s="70" t="s">
        <v>1687</v>
      </c>
      <c r="C451" s="71" t="s">
        <v>1688</v>
      </c>
      <c r="D451" s="70" t="s">
        <v>1614</v>
      </c>
      <c r="E451" s="74">
        <v>55</v>
      </c>
      <c r="F451" s="54">
        <f t="shared" si="21"/>
        <v>0.55</v>
      </c>
      <c r="G451" s="52" t="str">
        <f t="shared" si="19"/>
        <v>Trung bình</v>
      </c>
      <c r="H451" s="49"/>
      <c r="I451" s="11">
        <v>52</v>
      </c>
    </row>
    <row r="452" spans="1:9" s="11" customFormat="1" ht="12.75">
      <c r="A452" s="23">
        <f t="shared" si="20"/>
        <v>446</v>
      </c>
      <c r="B452" s="70" t="s">
        <v>1689</v>
      </c>
      <c r="C452" s="71" t="s">
        <v>1690</v>
      </c>
      <c r="D452" s="70" t="s">
        <v>1614</v>
      </c>
      <c r="E452" s="74">
        <v>61</v>
      </c>
      <c r="F452" s="54">
        <f t="shared" si="21"/>
        <v>0.61</v>
      </c>
      <c r="G452" s="52" t="str">
        <f t="shared" si="19"/>
        <v>TB Khá</v>
      </c>
      <c r="H452" s="49"/>
      <c r="I452" s="11">
        <v>52</v>
      </c>
    </row>
    <row r="453" spans="1:9" s="11" customFormat="1" ht="12.75">
      <c r="A453" s="23">
        <f t="shared" si="20"/>
        <v>447</v>
      </c>
      <c r="B453" s="70" t="s">
        <v>1691</v>
      </c>
      <c r="C453" s="71" t="s">
        <v>1692</v>
      </c>
      <c r="D453" s="70" t="s">
        <v>1614</v>
      </c>
      <c r="E453" s="74">
        <v>60</v>
      </c>
      <c r="F453" s="54">
        <f t="shared" si="21"/>
        <v>0.6</v>
      </c>
      <c r="G453" s="52" t="str">
        <f t="shared" si="19"/>
        <v>TB Khá</v>
      </c>
      <c r="H453" s="49"/>
      <c r="I453" s="11">
        <v>52</v>
      </c>
    </row>
    <row r="454" spans="1:9" s="11" customFormat="1" ht="12.75">
      <c r="A454" s="23">
        <f t="shared" si="20"/>
        <v>448</v>
      </c>
      <c r="B454" s="70" t="s">
        <v>1693</v>
      </c>
      <c r="C454" s="71" t="s">
        <v>1694</v>
      </c>
      <c r="D454" s="70" t="s">
        <v>1614</v>
      </c>
      <c r="E454" s="74">
        <v>50</v>
      </c>
      <c r="F454" s="54">
        <f t="shared" si="21"/>
        <v>0.5</v>
      </c>
      <c r="G454" s="52" t="str">
        <f t="shared" si="19"/>
        <v>Trung bình</v>
      </c>
      <c r="H454" s="49"/>
      <c r="I454" s="11">
        <v>52</v>
      </c>
    </row>
    <row r="455" spans="1:9" s="11" customFormat="1" ht="12.75">
      <c r="A455" s="23">
        <f t="shared" si="20"/>
        <v>449</v>
      </c>
      <c r="B455" s="70" t="s">
        <v>1695</v>
      </c>
      <c r="C455" s="71" t="s">
        <v>1696</v>
      </c>
      <c r="D455" s="70" t="s">
        <v>1614</v>
      </c>
      <c r="E455" s="74">
        <v>50</v>
      </c>
      <c r="F455" s="54">
        <f t="shared" si="21"/>
        <v>0.5</v>
      </c>
      <c r="G455" s="52" t="str">
        <f aca="true" t="shared" si="22" ref="G455:G518">IF(E455&gt;89,"Xuất sắc",IF((E455&gt;79)*AND(E455&lt;90),"Tốt",IF((E455&gt;69)*AND(E455&lt;80),"Khá",IF((E455&gt;59)*AND(E455&lt;70),"TB Khá",IF((E455&gt;49)*AND(E455&lt;60),"Trung bình",IF((E455&gt;29)*AND(E455&lt;50),"Yếu",IF((E455&lt;30)*AND(E455&gt;=0),"Kém","  ")))))))</f>
        <v>Trung bình</v>
      </c>
      <c r="H455" s="49"/>
      <c r="I455" s="11">
        <v>52</v>
      </c>
    </row>
    <row r="456" spans="1:9" s="11" customFormat="1" ht="12.75">
      <c r="A456" s="23">
        <f aca="true" t="shared" si="23" ref="A456:A519">+A455+1</f>
        <v>450</v>
      </c>
      <c r="B456" s="70" t="s">
        <v>1697</v>
      </c>
      <c r="C456" s="71" t="s">
        <v>1698</v>
      </c>
      <c r="D456" s="70" t="s">
        <v>1614</v>
      </c>
      <c r="E456" s="74">
        <v>55</v>
      </c>
      <c r="F456" s="54">
        <f t="shared" si="21"/>
        <v>0.55</v>
      </c>
      <c r="G456" s="52" t="str">
        <f t="shared" si="22"/>
        <v>Trung bình</v>
      </c>
      <c r="H456" s="49"/>
      <c r="I456" s="11">
        <v>52</v>
      </c>
    </row>
    <row r="457" spans="1:9" s="11" customFormat="1" ht="12.75">
      <c r="A457" s="23">
        <f t="shared" si="23"/>
        <v>451</v>
      </c>
      <c r="B457" s="70" t="s">
        <v>1699</v>
      </c>
      <c r="C457" s="71" t="s">
        <v>1700</v>
      </c>
      <c r="D457" s="70" t="s">
        <v>1614</v>
      </c>
      <c r="E457" s="74">
        <v>60</v>
      </c>
      <c r="F457" s="54">
        <f t="shared" si="21"/>
        <v>0.6</v>
      </c>
      <c r="G457" s="52" t="str">
        <f t="shared" si="22"/>
        <v>TB Khá</v>
      </c>
      <c r="H457" s="49"/>
      <c r="I457" s="11">
        <v>52</v>
      </c>
    </row>
    <row r="458" spans="1:9" s="11" customFormat="1" ht="12.75">
      <c r="A458" s="23">
        <f t="shared" si="23"/>
        <v>452</v>
      </c>
      <c r="B458" s="70" t="s">
        <v>1701</v>
      </c>
      <c r="C458" s="71" t="s">
        <v>1702</v>
      </c>
      <c r="D458" s="70" t="s">
        <v>1614</v>
      </c>
      <c r="E458" s="74">
        <v>53</v>
      </c>
      <c r="F458" s="54">
        <f t="shared" si="21"/>
        <v>0.53</v>
      </c>
      <c r="G458" s="52" t="str">
        <f t="shared" si="22"/>
        <v>Trung bình</v>
      </c>
      <c r="H458" s="49"/>
      <c r="I458" s="11">
        <v>52</v>
      </c>
    </row>
    <row r="459" spans="1:9" s="11" customFormat="1" ht="12.75">
      <c r="A459" s="23">
        <f t="shared" si="23"/>
        <v>453</v>
      </c>
      <c r="B459" s="70" t="s">
        <v>1703</v>
      </c>
      <c r="C459" s="71" t="s">
        <v>1704</v>
      </c>
      <c r="D459" s="70" t="s">
        <v>1614</v>
      </c>
      <c r="E459" s="74">
        <v>70</v>
      </c>
      <c r="F459" s="54">
        <f t="shared" si="21"/>
        <v>0.7</v>
      </c>
      <c r="G459" s="52" t="str">
        <f t="shared" si="22"/>
        <v>Khá</v>
      </c>
      <c r="H459" s="49"/>
      <c r="I459" s="11">
        <v>52</v>
      </c>
    </row>
    <row r="460" spans="1:9" s="11" customFormat="1" ht="12.75">
      <c r="A460" s="23">
        <f t="shared" si="23"/>
        <v>454</v>
      </c>
      <c r="B460" s="70" t="s">
        <v>1705</v>
      </c>
      <c r="C460" s="71" t="s">
        <v>1706</v>
      </c>
      <c r="D460" s="70" t="s">
        <v>1614</v>
      </c>
      <c r="E460" s="74">
        <v>50</v>
      </c>
      <c r="F460" s="54">
        <f t="shared" si="21"/>
        <v>0.5</v>
      </c>
      <c r="G460" s="52" t="str">
        <f t="shared" si="22"/>
        <v>Trung bình</v>
      </c>
      <c r="H460" s="49"/>
      <c r="I460" s="11">
        <v>52</v>
      </c>
    </row>
    <row r="461" spans="1:9" s="11" customFormat="1" ht="12.75">
      <c r="A461" s="23">
        <f t="shared" si="23"/>
        <v>455</v>
      </c>
      <c r="B461" s="70" t="s">
        <v>1707</v>
      </c>
      <c r="C461" s="71" t="s">
        <v>1708</v>
      </c>
      <c r="D461" s="70" t="s">
        <v>1614</v>
      </c>
      <c r="E461" s="74">
        <v>50</v>
      </c>
      <c r="F461" s="54">
        <f t="shared" si="21"/>
        <v>0.5</v>
      </c>
      <c r="G461" s="52" t="str">
        <f t="shared" si="22"/>
        <v>Trung bình</v>
      </c>
      <c r="H461" s="49"/>
      <c r="I461" s="11">
        <v>52</v>
      </c>
    </row>
    <row r="462" spans="1:9" s="11" customFormat="1" ht="12.75">
      <c r="A462" s="23">
        <f t="shared" si="23"/>
        <v>456</v>
      </c>
      <c r="B462" s="70" t="s">
        <v>1709</v>
      </c>
      <c r="C462" s="71" t="s">
        <v>1710</v>
      </c>
      <c r="D462" s="70" t="s">
        <v>1614</v>
      </c>
      <c r="E462" s="74">
        <v>80</v>
      </c>
      <c r="F462" s="54">
        <f t="shared" si="21"/>
        <v>0.8</v>
      </c>
      <c r="G462" s="52" t="str">
        <f t="shared" si="22"/>
        <v>Tốt</v>
      </c>
      <c r="H462" s="49"/>
      <c r="I462" s="11">
        <v>52</v>
      </c>
    </row>
    <row r="463" spans="1:9" s="11" customFormat="1" ht="12.75">
      <c r="A463" s="23">
        <f t="shared" si="23"/>
        <v>457</v>
      </c>
      <c r="B463" s="70" t="s">
        <v>1711</v>
      </c>
      <c r="C463" s="71" t="s">
        <v>1712</v>
      </c>
      <c r="D463" s="70" t="s">
        <v>1614</v>
      </c>
      <c r="E463" s="74">
        <v>55</v>
      </c>
      <c r="F463" s="54">
        <f t="shared" si="21"/>
        <v>0.55</v>
      </c>
      <c r="G463" s="52" t="str">
        <f t="shared" si="22"/>
        <v>Trung bình</v>
      </c>
      <c r="H463" s="49"/>
      <c r="I463" s="11">
        <v>52</v>
      </c>
    </row>
    <row r="464" spans="1:9" s="11" customFormat="1" ht="12.75">
      <c r="A464" s="23">
        <f t="shared" si="23"/>
        <v>458</v>
      </c>
      <c r="B464" s="70" t="s">
        <v>1713</v>
      </c>
      <c r="C464" s="71" t="s">
        <v>1714</v>
      </c>
      <c r="D464" s="70" t="s">
        <v>1614</v>
      </c>
      <c r="E464" s="74">
        <v>55</v>
      </c>
      <c r="F464" s="54">
        <f t="shared" si="21"/>
        <v>0.55</v>
      </c>
      <c r="G464" s="52" t="str">
        <f t="shared" si="22"/>
        <v>Trung bình</v>
      </c>
      <c r="H464" s="49"/>
      <c r="I464" s="11">
        <v>52</v>
      </c>
    </row>
    <row r="465" spans="1:9" s="11" customFormat="1" ht="12.75">
      <c r="A465" s="23">
        <f t="shared" si="23"/>
        <v>459</v>
      </c>
      <c r="B465" s="70" t="s">
        <v>1715</v>
      </c>
      <c r="C465" s="71" t="s">
        <v>1716</v>
      </c>
      <c r="D465" s="70" t="s">
        <v>1614</v>
      </c>
      <c r="E465" s="74">
        <v>60</v>
      </c>
      <c r="F465" s="54">
        <f t="shared" si="21"/>
        <v>0.6</v>
      </c>
      <c r="G465" s="52" t="str">
        <f t="shared" si="22"/>
        <v>TB Khá</v>
      </c>
      <c r="H465" s="49"/>
      <c r="I465" s="11">
        <v>52</v>
      </c>
    </row>
    <row r="466" spans="1:9" s="11" customFormat="1" ht="12.75">
      <c r="A466" s="23">
        <f t="shared" si="23"/>
        <v>460</v>
      </c>
      <c r="B466" s="70" t="s">
        <v>1717</v>
      </c>
      <c r="C466" s="71" t="s">
        <v>1718</v>
      </c>
      <c r="D466" s="70" t="s">
        <v>1614</v>
      </c>
      <c r="E466" s="74">
        <v>60</v>
      </c>
      <c r="F466" s="54">
        <f t="shared" si="21"/>
        <v>0.6</v>
      </c>
      <c r="G466" s="52" t="str">
        <f t="shared" si="22"/>
        <v>TB Khá</v>
      </c>
      <c r="H466" s="49"/>
      <c r="I466" s="11">
        <v>52</v>
      </c>
    </row>
    <row r="467" spans="1:9" s="11" customFormat="1" ht="12.75">
      <c r="A467" s="23">
        <f t="shared" si="23"/>
        <v>461</v>
      </c>
      <c r="B467" s="70" t="s">
        <v>1719</v>
      </c>
      <c r="C467" s="71" t="s">
        <v>1720</v>
      </c>
      <c r="D467" s="70" t="s">
        <v>1614</v>
      </c>
      <c r="E467" s="74">
        <v>55</v>
      </c>
      <c r="F467" s="54">
        <f t="shared" si="21"/>
        <v>0.55</v>
      </c>
      <c r="G467" s="52" t="str">
        <f t="shared" si="22"/>
        <v>Trung bình</v>
      </c>
      <c r="H467" s="49"/>
      <c r="I467" s="11">
        <v>52</v>
      </c>
    </row>
    <row r="468" spans="1:9" s="11" customFormat="1" ht="12.75">
      <c r="A468" s="23">
        <f t="shared" si="23"/>
        <v>462</v>
      </c>
      <c r="B468" s="70" t="s">
        <v>1721</v>
      </c>
      <c r="C468" s="71" t="s">
        <v>1722</v>
      </c>
      <c r="D468" s="70" t="s">
        <v>1614</v>
      </c>
      <c r="E468" s="74">
        <v>55</v>
      </c>
      <c r="F468" s="54">
        <f t="shared" si="21"/>
        <v>0.55</v>
      </c>
      <c r="G468" s="52" t="str">
        <f t="shared" si="22"/>
        <v>Trung bình</v>
      </c>
      <c r="H468" s="49"/>
      <c r="I468" s="11">
        <v>52</v>
      </c>
    </row>
    <row r="469" spans="1:9" s="11" customFormat="1" ht="12.75">
      <c r="A469" s="23">
        <f t="shared" si="23"/>
        <v>463</v>
      </c>
      <c r="B469" s="70" t="s">
        <v>1723</v>
      </c>
      <c r="C469" s="71" t="s">
        <v>1724</v>
      </c>
      <c r="D469" s="70" t="s">
        <v>1614</v>
      </c>
      <c r="E469" s="74">
        <v>50</v>
      </c>
      <c r="F469" s="54">
        <f t="shared" si="21"/>
        <v>0.5</v>
      </c>
      <c r="G469" s="52" t="str">
        <f t="shared" si="22"/>
        <v>Trung bình</v>
      </c>
      <c r="H469" s="49"/>
      <c r="I469" s="11">
        <v>52</v>
      </c>
    </row>
    <row r="470" spans="1:9" s="11" customFormat="1" ht="12.75">
      <c r="A470" s="23">
        <f t="shared" si="23"/>
        <v>464</v>
      </c>
      <c r="B470" s="70" t="s">
        <v>1725</v>
      </c>
      <c r="C470" s="71" t="s">
        <v>1726</v>
      </c>
      <c r="D470" s="70" t="s">
        <v>1614</v>
      </c>
      <c r="E470" s="74">
        <v>60</v>
      </c>
      <c r="F470" s="54">
        <f t="shared" si="21"/>
        <v>0.6</v>
      </c>
      <c r="G470" s="52" t="str">
        <f t="shared" si="22"/>
        <v>TB Khá</v>
      </c>
      <c r="H470" s="49"/>
      <c r="I470" s="11">
        <v>52</v>
      </c>
    </row>
    <row r="471" spans="1:9" s="11" customFormat="1" ht="12.75">
      <c r="A471" s="23">
        <f t="shared" si="23"/>
        <v>465</v>
      </c>
      <c r="B471" s="70" t="s">
        <v>1727</v>
      </c>
      <c r="C471" s="71" t="s">
        <v>1728</v>
      </c>
      <c r="D471" s="70" t="s">
        <v>1614</v>
      </c>
      <c r="E471" s="74">
        <v>53</v>
      </c>
      <c r="F471" s="54">
        <f t="shared" si="21"/>
        <v>0.53</v>
      </c>
      <c r="G471" s="52" t="str">
        <f t="shared" si="22"/>
        <v>Trung bình</v>
      </c>
      <c r="H471" s="49"/>
      <c r="I471" s="11">
        <v>52</v>
      </c>
    </row>
    <row r="472" spans="1:9" s="11" customFormat="1" ht="12.75">
      <c r="A472" s="23">
        <f t="shared" si="23"/>
        <v>466</v>
      </c>
      <c r="B472" s="70" t="s">
        <v>1729</v>
      </c>
      <c r="C472" s="71" t="s">
        <v>1730</v>
      </c>
      <c r="D472" s="70" t="s">
        <v>1614</v>
      </c>
      <c r="E472" s="74">
        <v>50</v>
      </c>
      <c r="F472" s="54">
        <f t="shared" si="21"/>
        <v>0.5</v>
      </c>
      <c r="G472" s="52" t="str">
        <f t="shared" si="22"/>
        <v>Trung bình</v>
      </c>
      <c r="H472" s="49"/>
      <c r="I472" s="11">
        <v>52</v>
      </c>
    </row>
    <row r="473" spans="1:9" s="11" customFormat="1" ht="12.75">
      <c r="A473" s="23">
        <f t="shared" si="23"/>
        <v>467</v>
      </c>
      <c r="B473" s="70" t="s">
        <v>1731</v>
      </c>
      <c r="C473" s="71" t="s">
        <v>1732</v>
      </c>
      <c r="D473" s="70" t="s">
        <v>1614</v>
      </c>
      <c r="E473" s="74">
        <v>50</v>
      </c>
      <c r="F473" s="54">
        <f t="shared" si="21"/>
        <v>0.5</v>
      </c>
      <c r="G473" s="52" t="str">
        <f t="shared" si="22"/>
        <v>Trung bình</v>
      </c>
      <c r="H473" s="49"/>
      <c r="I473" s="11">
        <v>52</v>
      </c>
    </row>
    <row r="474" spans="1:9" s="11" customFormat="1" ht="12.75">
      <c r="A474" s="23">
        <f t="shared" si="23"/>
        <v>468</v>
      </c>
      <c r="B474" s="70" t="s">
        <v>1733</v>
      </c>
      <c r="C474" s="71" t="s">
        <v>1734</v>
      </c>
      <c r="D474" s="70" t="s">
        <v>1614</v>
      </c>
      <c r="E474" s="74">
        <v>50</v>
      </c>
      <c r="F474" s="54">
        <f t="shared" si="21"/>
        <v>0.5</v>
      </c>
      <c r="G474" s="52" t="str">
        <f t="shared" si="22"/>
        <v>Trung bình</v>
      </c>
      <c r="H474" s="49"/>
      <c r="I474" s="11">
        <v>52</v>
      </c>
    </row>
    <row r="475" spans="1:9" s="11" customFormat="1" ht="12.75">
      <c r="A475" s="23">
        <f t="shared" si="23"/>
        <v>469</v>
      </c>
      <c r="B475" s="70" t="s">
        <v>1735</v>
      </c>
      <c r="C475" s="71" t="s">
        <v>1736</v>
      </c>
      <c r="D475" s="70" t="s">
        <v>1614</v>
      </c>
      <c r="E475" s="74">
        <v>50</v>
      </c>
      <c r="F475" s="54">
        <f t="shared" si="21"/>
        <v>0.5</v>
      </c>
      <c r="G475" s="52" t="str">
        <f t="shared" si="22"/>
        <v>Trung bình</v>
      </c>
      <c r="H475" s="49"/>
      <c r="I475" s="11">
        <v>52</v>
      </c>
    </row>
    <row r="476" spans="1:9" s="11" customFormat="1" ht="12.75">
      <c r="A476" s="23">
        <f t="shared" si="23"/>
        <v>470</v>
      </c>
      <c r="B476" s="70" t="s">
        <v>1737</v>
      </c>
      <c r="C476" s="71" t="s">
        <v>1738</v>
      </c>
      <c r="D476" s="70" t="s">
        <v>1614</v>
      </c>
      <c r="E476" s="74">
        <v>50</v>
      </c>
      <c r="F476" s="54">
        <f t="shared" si="21"/>
        <v>0.5</v>
      </c>
      <c r="G476" s="52" t="str">
        <f t="shared" si="22"/>
        <v>Trung bình</v>
      </c>
      <c r="H476" s="49"/>
      <c r="I476" s="11">
        <v>52</v>
      </c>
    </row>
    <row r="477" spans="1:9" s="11" customFormat="1" ht="12.75">
      <c r="A477" s="23">
        <f t="shared" si="23"/>
        <v>471</v>
      </c>
      <c r="B477" s="70" t="s">
        <v>1739</v>
      </c>
      <c r="C477" s="71" t="s">
        <v>1740</v>
      </c>
      <c r="D477" s="70" t="s">
        <v>1614</v>
      </c>
      <c r="E477" s="74">
        <v>50</v>
      </c>
      <c r="F477" s="54">
        <f t="shared" si="21"/>
        <v>0.5</v>
      </c>
      <c r="G477" s="52" t="str">
        <f t="shared" si="22"/>
        <v>Trung bình</v>
      </c>
      <c r="H477" s="49"/>
      <c r="I477" s="11">
        <v>52</v>
      </c>
    </row>
    <row r="478" spans="1:9" s="11" customFormat="1" ht="12.75">
      <c r="A478" s="23">
        <f t="shared" si="23"/>
        <v>472</v>
      </c>
      <c r="B478" s="70" t="s">
        <v>1741</v>
      </c>
      <c r="C478" s="71" t="s">
        <v>1742</v>
      </c>
      <c r="D478" s="70" t="s">
        <v>1614</v>
      </c>
      <c r="E478" s="74">
        <v>60</v>
      </c>
      <c r="F478" s="54">
        <f t="shared" si="21"/>
        <v>0.6</v>
      </c>
      <c r="G478" s="52" t="str">
        <f t="shared" si="22"/>
        <v>TB Khá</v>
      </c>
      <c r="H478" s="49"/>
      <c r="I478" s="11">
        <v>52</v>
      </c>
    </row>
    <row r="479" spans="1:9" s="11" customFormat="1" ht="12.75">
      <c r="A479" s="23">
        <f t="shared" si="23"/>
        <v>473</v>
      </c>
      <c r="B479" s="62" t="s">
        <v>1743</v>
      </c>
      <c r="C479" s="69" t="s">
        <v>1744</v>
      </c>
      <c r="D479" s="62" t="s">
        <v>1745</v>
      </c>
      <c r="E479" s="62">
        <v>72</v>
      </c>
      <c r="F479" s="54">
        <f t="shared" si="21"/>
        <v>0.72</v>
      </c>
      <c r="G479" s="52" t="str">
        <f t="shared" si="22"/>
        <v>Khá</v>
      </c>
      <c r="H479" s="49"/>
      <c r="I479" s="11">
        <v>52</v>
      </c>
    </row>
    <row r="480" spans="1:9" s="11" customFormat="1" ht="12.75">
      <c r="A480" s="23">
        <f t="shared" si="23"/>
        <v>474</v>
      </c>
      <c r="B480" s="62" t="s">
        <v>1746</v>
      </c>
      <c r="C480" s="69" t="s">
        <v>1747</v>
      </c>
      <c r="D480" s="62" t="s">
        <v>1745</v>
      </c>
      <c r="E480" s="62">
        <v>60</v>
      </c>
      <c r="F480" s="54">
        <f t="shared" si="21"/>
        <v>0.6</v>
      </c>
      <c r="G480" s="52" t="str">
        <f t="shared" si="22"/>
        <v>TB Khá</v>
      </c>
      <c r="H480" s="49"/>
      <c r="I480" s="11">
        <v>52</v>
      </c>
    </row>
    <row r="481" spans="1:9" s="11" customFormat="1" ht="12.75">
      <c r="A481" s="23">
        <f t="shared" si="23"/>
        <v>475</v>
      </c>
      <c r="B481" s="62" t="s">
        <v>1748</v>
      </c>
      <c r="C481" s="69" t="s">
        <v>1749</v>
      </c>
      <c r="D481" s="62" t="s">
        <v>1745</v>
      </c>
      <c r="E481" s="62">
        <v>59</v>
      </c>
      <c r="F481" s="54">
        <f t="shared" si="21"/>
        <v>0.59</v>
      </c>
      <c r="G481" s="52" t="str">
        <f t="shared" si="22"/>
        <v>Trung bình</v>
      </c>
      <c r="H481" s="49"/>
      <c r="I481" s="11">
        <v>52</v>
      </c>
    </row>
    <row r="482" spans="1:9" s="11" customFormat="1" ht="12.75">
      <c r="A482" s="23">
        <f t="shared" si="23"/>
        <v>476</v>
      </c>
      <c r="B482" s="62" t="s">
        <v>1750</v>
      </c>
      <c r="C482" s="69" t="s">
        <v>1751</v>
      </c>
      <c r="D482" s="62" t="s">
        <v>1745</v>
      </c>
      <c r="E482" s="62">
        <v>75</v>
      </c>
      <c r="F482" s="54">
        <f t="shared" si="21"/>
        <v>0.75</v>
      </c>
      <c r="G482" s="52" t="str">
        <f t="shared" si="22"/>
        <v>Khá</v>
      </c>
      <c r="H482" s="49"/>
      <c r="I482" s="11">
        <v>52</v>
      </c>
    </row>
    <row r="483" spans="1:9" s="11" customFormat="1" ht="12.75">
      <c r="A483" s="23">
        <f t="shared" si="23"/>
        <v>477</v>
      </c>
      <c r="B483" s="62" t="s">
        <v>1752</v>
      </c>
      <c r="C483" s="69" t="s">
        <v>1753</v>
      </c>
      <c r="D483" s="62" t="s">
        <v>1745</v>
      </c>
      <c r="E483" s="62">
        <v>76</v>
      </c>
      <c r="F483" s="54">
        <f t="shared" si="21"/>
        <v>0.76</v>
      </c>
      <c r="G483" s="52" t="str">
        <f t="shared" si="22"/>
        <v>Khá</v>
      </c>
      <c r="H483" s="49"/>
      <c r="I483" s="11">
        <v>52</v>
      </c>
    </row>
    <row r="484" spans="1:9" s="11" customFormat="1" ht="12.75">
      <c r="A484" s="23">
        <f t="shared" si="23"/>
        <v>478</v>
      </c>
      <c r="B484" s="62" t="s">
        <v>1754</v>
      </c>
      <c r="C484" s="69" t="s">
        <v>1755</v>
      </c>
      <c r="D484" s="62" t="s">
        <v>1745</v>
      </c>
      <c r="E484" s="62">
        <v>59</v>
      </c>
      <c r="F484" s="54">
        <f t="shared" si="21"/>
        <v>0.59</v>
      </c>
      <c r="G484" s="52" t="str">
        <f t="shared" si="22"/>
        <v>Trung bình</v>
      </c>
      <c r="H484" s="49"/>
      <c r="I484" s="11">
        <v>52</v>
      </c>
    </row>
    <row r="485" spans="1:9" s="11" customFormat="1" ht="12.75">
      <c r="A485" s="23">
        <f t="shared" si="23"/>
        <v>479</v>
      </c>
      <c r="B485" s="62" t="s">
        <v>1756</v>
      </c>
      <c r="C485" s="69" t="s">
        <v>1757</v>
      </c>
      <c r="D485" s="62" t="s">
        <v>1745</v>
      </c>
      <c r="E485" s="62">
        <v>72</v>
      </c>
      <c r="F485" s="54">
        <f t="shared" si="21"/>
        <v>0.72</v>
      </c>
      <c r="G485" s="52" t="str">
        <f t="shared" si="22"/>
        <v>Khá</v>
      </c>
      <c r="H485" s="49"/>
      <c r="I485" s="11">
        <v>52</v>
      </c>
    </row>
    <row r="486" spans="1:9" s="11" customFormat="1" ht="12.75">
      <c r="A486" s="23">
        <f t="shared" si="23"/>
        <v>480</v>
      </c>
      <c r="B486" s="62" t="s">
        <v>1758</v>
      </c>
      <c r="C486" s="69" t="s">
        <v>1759</v>
      </c>
      <c r="D486" s="62" t="s">
        <v>1745</v>
      </c>
      <c r="E486" s="62">
        <v>54</v>
      </c>
      <c r="F486" s="54">
        <f t="shared" si="21"/>
        <v>0.54</v>
      </c>
      <c r="G486" s="52" t="str">
        <f t="shared" si="22"/>
        <v>Trung bình</v>
      </c>
      <c r="H486" s="49"/>
      <c r="I486" s="11">
        <v>52</v>
      </c>
    </row>
    <row r="487" spans="1:9" s="11" customFormat="1" ht="12.75">
      <c r="A487" s="23">
        <f t="shared" si="23"/>
        <v>481</v>
      </c>
      <c r="B487" s="62" t="s">
        <v>1760</v>
      </c>
      <c r="C487" s="69" t="s">
        <v>1761</v>
      </c>
      <c r="D487" s="62" t="s">
        <v>1745</v>
      </c>
      <c r="E487" s="62">
        <v>0</v>
      </c>
      <c r="F487" s="54">
        <f t="shared" si="21"/>
        <v>0</v>
      </c>
      <c r="G487" s="52" t="str">
        <f t="shared" si="22"/>
        <v>Kém</v>
      </c>
      <c r="H487" s="49"/>
      <c r="I487" s="11">
        <v>52</v>
      </c>
    </row>
    <row r="488" spans="1:9" s="11" customFormat="1" ht="12.75">
      <c r="A488" s="23">
        <f t="shared" si="23"/>
        <v>482</v>
      </c>
      <c r="B488" s="62" t="s">
        <v>1762</v>
      </c>
      <c r="C488" s="69" t="s">
        <v>1763</v>
      </c>
      <c r="D488" s="62" t="s">
        <v>1745</v>
      </c>
      <c r="E488" s="62">
        <v>57</v>
      </c>
      <c r="F488" s="54">
        <f t="shared" si="21"/>
        <v>0.57</v>
      </c>
      <c r="G488" s="52" t="str">
        <f t="shared" si="22"/>
        <v>Trung bình</v>
      </c>
      <c r="H488" s="49"/>
      <c r="I488" s="11">
        <v>52</v>
      </c>
    </row>
    <row r="489" spans="1:9" s="11" customFormat="1" ht="12.75">
      <c r="A489" s="23">
        <f t="shared" si="23"/>
        <v>483</v>
      </c>
      <c r="B489" s="62" t="s">
        <v>1764</v>
      </c>
      <c r="C489" s="69" t="s">
        <v>1765</v>
      </c>
      <c r="D489" s="62" t="s">
        <v>1745</v>
      </c>
      <c r="E489" s="62">
        <v>60</v>
      </c>
      <c r="F489" s="54">
        <f t="shared" si="21"/>
        <v>0.6</v>
      </c>
      <c r="G489" s="52" t="str">
        <f t="shared" si="22"/>
        <v>TB Khá</v>
      </c>
      <c r="H489" s="49"/>
      <c r="I489" s="11">
        <v>52</v>
      </c>
    </row>
    <row r="490" spans="1:9" s="11" customFormat="1" ht="12.75">
      <c r="A490" s="23">
        <f t="shared" si="23"/>
        <v>484</v>
      </c>
      <c r="B490" s="62" t="s">
        <v>1766</v>
      </c>
      <c r="C490" s="69" t="s">
        <v>1767</v>
      </c>
      <c r="D490" s="62" t="s">
        <v>1745</v>
      </c>
      <c r="E490" s="62">
        <v>59</v>
      </c>
      <c r="F490" s="54">
        <f t="shared" si="21"/>
        <v>0.59</v>
      </c>
      <c r="G490" s="52" t="str">
        <f t="shared" si="22"/>
        <v>Trung bình</v>
      </c>
      <c r="H490" s="49"/>
      <c r="I490" s="11">
        <v>52</v>
      </c>
    </row>
    <row r="491" spans="1:9" s="11" customFormat="1" ht="12.75">
      <c r="A491" s="23">
        <f t="shared" si="23"/>
        <v>485</v>
      </c>
      <c r="B491" s="62" t="s">
        <v>1768</v>
      </c>
      <c r="C491" s="69" t="s">
        <v>1769</v>
      </c>
      <c r="D491" s="62" t="s">
        <v>1745</v>
      </c>
      <c r="E491" s="62">
        <v>71</v>
      </c>
      <c r="F491" s="54">
        <f t="shared" si="21"/>
        <v>0.71</v>
      </c>
      <c r="G491" s="52" t="str">
        <f t="shared" si="22"/>
        <v>Khá</v>
      </c>
      <c r="H491" s="49"/>
      <c r="I491" s="11">
        <v>52</v>
      </c>
    </row>
    <row r="492" spans="1:9" s="11" customFormat="1" ht="12.75">
      <c r="A492" s="23">
        <f t="shared" si="23"/>
        <v>486</v>
      </c>
      <c r="B492" s="62" t="s">
        <v>1770</v>
      </c>
      <c r="C492" s="69" t="s">
        <v>1771</v>
      </c>
      <c r="D492" s="62" t="s">
        <v>1745</v>
      </c>
      <c r="E492" s="62">
        <v>75</v>
      </c>
      <c r="F492" s="54">
        <f t="shared" si="21"/>
        <v>0.75</v>
      </c>
      <c r="G492" s="52" t="str">
        <f t="shared" si="22"/>
        <v>Khá</v>
      </c>
      <c r="H492" s="49"/>
      <c r="I492" s="11">
        <v>52</v>
      </c>
    </row>
    <row r="493" spans="1:9" s="11" customFormat="1" ht="12.75">
      <c r="A493" s="23">
        <f t="shared" si="23"/>
        <v>487</v>
      </c>
      <c r="B493" s="62" t="s">
        <v>1772</v>
      </c>
      <c r="C493" s="69" t="s">
        <v>1773</v>
      </c>
      <c r="D493" s="62" t="s">
        <v>1745</v>
      </c>
      <c r="E493" s="62">
        <v>61</v>
      </c>
      <c r="F493" s="54">
        <f t="shared" si="21"/>
        <v>0.61</v>
      </c>
      <c r="G493" s="52" t="str">
        <f t="shared" si="22"/>
        <v>TB Khá</v>
      </c>
      <c r="H493" s="49"/>
      <c r="I493" s="11">
        <v>52</v>
      </c>
    </row>
    <row r="494" spans="1:9" s="11" customFormat="1" ht="12.75">
      <c r="A494" s="23">
        <f t="shared" si="23"/>
        <v>488</v>
      </c>
      <c r="B494" s="62" t="s">
        <v>1774</v>
      </c>
      <c r="C494" s="69" t="s">
        <v>1775</v>
      </c>
      <c r="D494" s="62" t="s">
        <v>1745</v>
      </c>
      <c r="E494" s="62">
        <v>65</v>
      </c>
      <c r="F494" s="54">
        <f t="shared" si="21"/>
        <v>0.65</v>
      </c>
      <c r="G494" s="52" t="str">
        <f t="shared" si="22"/>
        <v>TB Khá</v>
      </c>
      <c r="H494" s="49"/>
      <c r="I494" s="11">
        <v>52</v>
      </c>
    </row>
    <row r="495" spans="1:9" s="11" customFormat="1" ht="12.75">
      <c r="A495" s="23">
        <f t="shared" si="23"/>
        <v>489</v>
      </c>
      <c r="B495" s="62" t="s">
        <v>1776</v>
      </c>
      <c r="C495" s="69" t="s">
        <v>1777</v>
      </c>
      <c r="D495" s="62" t="s">
        <v>1745</v>
      </c>
      <c r="E495" s="62">
        <v>55</v>
      </c>
      <c r="F495" s="54">
        <f t="shared" si="21"/>
        <v>0.55</v>
      </c>
      <c r="G495" s="52" t="str">
        <f t="shared" si="22"/>
        <v>Trung bình</v>
      </c>
      <c r="H495" s="49"/>
      <c r="I495" s="11">
        <v>52</v>
      </c>
    </row>
    <row r="496" spans="1:9" s="11" customFormat="1" ht="12.75">
      <c r="A496" s="23">
        <f t="shared" si="23"/>
        <v>490</v>
      </c>
      <c r="B496" s="62" t="s">
        <v>1778</v>
      </c>
      <c r="C496" s="69" t="s">
        <v>1779</v>
      </c>
      <c r="D496" s="62" t="s">
        <v>1745</v>
      </c>
      <c r="E496" s="62">
        <v>59</v>
      </c>
      <c r="F496" s="54">
        <f t="shared" si="21"/>
        <v>0.59</v>
      </c>
      <c r="G496" s="52" t="str">
        <f t="shared" si="22"/>
        <v>Trung bình</v>
      </c>
      <c r="H496" s="49"/>
      <c r="I496" s="11">
        <v>52</v>
      </c>
    </row>
    <row r="497" spans="1:9" s="11" customFormat="1" ht="12.75">
      <c r="A497" s="23">
        <f t="shared" si="23"/>
        <v>491</v>
      </c>
      <c r="B497" s="62" t="s">
        <v>1780</v>
      </c>
      <c r="C497" s="69" t="s">
        <v>1781</v>
      </c>
      <c r="D497" s="62" t="s">
        <v>1745</v>
      </c>
      <c r="E497" s="62">
        <v>65</v>
      </c>
      <c r="F497" s="54">
        <f aca="true" t="shared" si="24" ref="F497:F558">+E497/100</f>
        <v>0.65</v>
      </c>
      <c r="G497" s="52" t="str">
        <f t="shared" si="22"/>
        <v>TB Khá</v>
      </c>
      <c r="H497" s="49"/>
      <c r="I497" s="11">
        <v>52</v>
      </c>
    </row>
    <row r="498" spans="1:9" s="11" customFormat="1" ht="12.75">
      <c r="A498" s="23">
        <f t="shared" si="23"/>
        <v>492</v>
      </c>
      <c r="B498" s="62" t="s">
        <v>1782</v>
      </c>
      <c r="C498" s="69" t="s">
        <v>1783</v>
      </c>
      <c r="D498" s="62" t="s">
        <v>1745</v>
      </c>
      <c r="E498" s="62">
        <v>59</v>
      </c>
      <c r="F498" s="54">
        <f t="shared" si="24"/>
        <v>0.59</v>
      </c>
      <c r="G498" s="52" t="str">
        <f t="shared" si="22"/>
        <v>Trung bình</v>
      </c>
      <c r="H498" s="49"/>
      <c r="I498" s="11">
        <v>53</v>
      </c>
    </row>
    <row r="499" spans="1:9" s="11" customFormat="1" ht="12.75">
      <c r="A499" s="23">
        <f t="shared" si="23"/>
        <v>493</v>
      </c>
      <c r="B499" s="62" t="s">
        <v>1784</v>
      </c>
      <c r="C499" s="69" t="s">
        <v>1785</v>
      </c>
      <c r="D499" s="62" t="s">
        <v>1745</v>
      </c>
      <c r="E499" s="62">
        <v>72</v>
      </c>
      <c r="F499" s="54">
        <f t="shared" si="24"/>
        <v>0.72</v>
      </c>
      <c r="G499" s="52" t="str">
        <f t="shared" si="22"/>
        <v>Khá</v>
      </c>
      <c r="H499" s="49"/>
      <c r="I499" s="11">
        <v>53</v>
      </c>
    </row>
    <row r="500" spans="1:9" s="11" customFormat="1" ht="12.75">
      <c r="A500" s="23">
        <f t="shared" si="23"/>
        <v>494</v>
      </c>
      <c r="B500" s="62" t="s">
        <v>1786</v>
      </c>
      <c r="C500" s="69" t="s">
        <v>1787</v>
      </c>
      <c r="D500" s="62" t="s">
        <v>1745</v>
      </c>
      <c r="E500" s="62">
        <v>70</v>
      </c>
      <c r="F500" s="54">
        <f t="shared" si="24"/>
        <v>0.7</v>
      </c>
      <c r="G500" s="52" t="str">
        <f t="shared" si="22"/>
        <v>Khá</v>
      </c>
      <c r="H500" s="49"/>
      <c r="I500" s="11">
        <v>53</v>
      </c>
    </row>
    <row r="501" spans="1:9" s="11" customFormat="1" ht="12.75">
      <c r="A501" s="23">
        <f t="shared" si="23"/>
        <v>495</v>
      </c>
      <c r="B501" s="62" t="s">
        <v>1788</v>
      </c>
      <c r="C501" s="69" t="s">
        <v>1789</v>
      </c>
      <c r="D501" s="62" t="s">
        <v>1745</v>
      </c>
      <c r="E501" s="62">
        <v>66</v>
      </c>
      <c r="F501" s="54">
        <f t="shared" si="24"/>
        <v>0.66</v>
      </c>
      <c r="G501" s="52" t="str">
        <f t="shared" si="22"/>
        <v>TB Khá</v>
      </c>
      <c r="H501" s="49"/>
      <c r="I501" s="11">
        <v>53</v>
      </c>
    </row>
    <row r="502" spans="1:9" s="11" customFormat="1" ht="12.75">
      <c r="A502" s="23">
        <f t="shared" si="23"/>
        <v>496</v>
      </c>
      <c r="B502" s="62" t="s">
        <v>1790</v>
      </c>
      <c r="C502" s="69" t="s">
        <v>1791</v>
      </c>
      <c r="D502" s="62" t="s">
        <v>1745</v>
      </c>
      <c r="E502" s="62">
        <v>0</v>
      </c>
      <c r="F502" s="54">
        <f t="shared" si="24"/>
        <v>0</v>
      </c>
      <c r="G502" s="52" t="str">
        <f t="shared" si="22"/>
        <v>Kém</v>
      </c>
      <c r="H502" s="49"/>
      <c r="I502" s="11">
        <v>53</v>
      </c>
    </row>
    <row r="503" spans="1:9" s="11" customFormat="1" ht="12.75">
      <c r="A503" s="23">
        <f t="shared" si="23"/>
        <v>497</v>
      </c>
      <c r="B503" s="62" t="s">
        <v>1792</v>
      </c>
      <c r="C503" s="69" t="s">
        <v>1793</v>
      </c>
      <c r="D503" s="62" t="s">
        <v>1745</v>
      </c>
      <c r="E503" s="62">
        <v>55</v>
      </c>
      <c r="F503" s="54">
        <f t="shared" si="24"/>
        <v>0.55</v>
      </c>
      <c r="G503" s="52" t="str">
        <f t="shared" si="22"/>
        <v>Trung bình</v>
      </c>
      <c r="H503" s="49"/>
      <c r="I503" s="11">
        <v>53</v>
      </c>
    </row>
    <row r="504" spans="1:9" s="11" customFormat="1" ht="12.75">
      <c r="A504" s="23">
        <f t="shared" si="23"/>
        <v>498</v>
      </c>
      <c r="B504" s="62" t="s">
        <v>1794</v>
      </c>
      <c r="C504" s="69" t="s">
        <v>1256</v>
      </c>
      <c r="D504" s="62" t="s">
        <v>1745</v>
      </c>
      <c r="E504" s="62">
        <v>60</v>
      </c>
      <c r="F504" s="54">
        <f t="shared" si="24"/>
        <v>0.6</v>
      </c>
      <c r="G504" s="52" t="str">
        <f t="shared" si="22"/>
        <v>TB Khá</v>
      </c>
      <c r="H504" s="49"/>
      <c r="I504" s="11">
        <v>53</v>
      </c>
    </row>
    <row r="505" spans="1:9" s="11" customFormat="1" ht="12.75">
      <c r="A505" s="23">
        <f t="shared" si="23"/>
        <v>499</v>
      </c>
      <c r="B505" s="62" t="s">
        <v>1795</v>
      </c>
      <c r="C505" s="69" t="s">
        <v>4561</v>
      </c>
      <c r="D505" s="62" t="s">
        <v>1745</v>
      </c>
      <c r="E505" s="62">
        <v>65</v>
      </c>
      <c r="F505" s="54">
        <f t="shared" si="24"/>
        <v>0.65</v>
      </c>
      <c r="G505" s="52" t="str">
        <f t="shared" si="22"/>
        <v>TB Khá</v>
      </c>
      <c r="H505" s="49"/>
      <c r="I505" s="11">
        <v>53</v>
      </c>
    </row>
    <row r="506" spans="1:9" s="11" customFormat="1" ht="12.75">
      <c r="A506" s="23">
        <f t="shared" si="23"/>
        <v>500</v>
      </c>
      <c r="B506" s="62" t="s">
        <v>4562</v>
      </c>
      <c r="C506" s="69" t="s">
        <v>4563</v>
      </c>
      <c r="D506" s="62" t="s">
        <v>1745</v>
      </c>
      <c r="E506" s="62">
        <v>55</v>
      </c>
      <c r="F506" s="54">
        <f t="shared" si="24"/>
        <v>0.55</v>
      </c>
      <c r="G506" s="52" t="str">
        <f t="shared" si="22"/>
        <v>Trung bình</v>
      </c>
      <c r="H506" s="49"/>
      <c r="I506" s="11">
        <v>53</v>
      </c>
    </row>
    <row r="507" spans="1:9" s="11" customFormat="1" ht="12.75">
      <c r="A507" s="23">
        <f t="shared" si="23"/>
        <v>501</v>
      </c>
      <c r="B507" s="62" t="s">
        <v>4564</v>
      </c>
      <c r="C507" s="69" t="s">
        <v>4565</v>
      </c>
      <c r="D507" s="62" t="s">
        <v>1745</v>
      </c>
      <c r="E507" s="62">
        <v>62</v>
      </c>
      <c r="F507" s="54">
        <f t="shared" si="24"/>
        <v>0.62</v>
      </c>
      <c r="G507" s="52" t="str">
        <f t="shared" si="22"/>
        <v>TB Khá</v>
      </c>
      <c r="H507" s="49"/>
      <c r="I507" s="11">
        <v>53</v>
      </c>
    </row>
    <row r="508" spans="1:9" s="11" customFormat="1" ht="12.75">
      <c r="A508" s="23">
        <f t="shared" si="23"/>
        <v>502</v>
      </c>
      <c r="B508" s="62" t="s">
        <v>4566</v>
      </c>
      <c r="C508" s="69" t="s">
        <v>4567</v>
      </c>
      <c r="D508" s="62" t="s">
        <v>1745</v>
      </c>
      <c r="E508" s="62">
        <v>63</v>
      </c>
      <c r="F508" s="54">
        <f t="shared" si="24"/>
        <v>0.63</v>
      </c>
      <c r="G508" s="52" t="str">
        <f t="shared" si="22"/>
        <v>TB Khá</v>
      </c>
      <c r="H508" s="49"/>
      <c r="I508" s="11">
        <v>53</v>
      </c>
    </row>
    <row r="509" spans="1:9" s="11" customFormat="1" ht="12.75">
      <c r="A509" s="23">
        <f t="shared" si="23"/>
        <v>503</v>
      </c>
      <c r="B509" s="62" t="s">
        <v>4568</v>
      </c>
      <c r="C509" s="69" t="s">
        <v>4569</v>
      </c>
      <c r="D509" s="62" t="s">
        <v>1745</v>
      </c>
      <c r="E509" s="62">
        <v>84</v>
      </c>
      <c r="F509" s="54">
        <f t="shared" si="24"/>
        <v>0.84</v>
      </c>
      <c r="G509" s="52" t="str">
        <f t="shared" si="22"/>
        <v>Tốt</v>
      </c>
      <c r="H509" s="49"/>
      <c r="I509" s="11">
        <v>53</v>
      </c>
    </row>
    <row r="510" spans="1:9" s="11" customFormat="1" ht="12.75">
      <c r="A510" s="23">
        <f t="shared" si="23"/>
        <v>504</v>
      </c>
      <c r="B510" s="62" t="s">
        <v>4570</v>
      </c>
      <c r="C510" s="69" t="s">
        <v>4571</v>
      </c>
      <c r="D510" s="62" t="s">
        <v>1745</v>
      </c>
      <c r="E510" s="62">
        <v>50</v>
      </c>
      <c r="F510" s="54">
        <f t="shared" si="24"/>
        <v>0.5</v>
      </c>
      <c r="G510" s="52" t="str">
        <f t="shared" si="22"/>
        <v>Trung bình</v>
      </c>
      <c r="H510" s="49"/>
      <c r="I510" s="11">
        <v>53</v>
      </c>
    </row>
    <row r="511" spans="1:9" s="11" customFormat="1" ht="12.75">
      <c r="A511" s="23">
        <f t="shared" si="23"/>
        <v>505</v>
      </c>
      <c r="B511" s="62" t="s">
        <v>4572</v>
      </c>
      <c r="C511" s="69" t="s">
        <v>4573</v>
      </c>
      <c r="D511" s="62" t="s">
        <v>1745</v>
      </c>
      <c r="E511" s="62">
        <v>65</v>
      </c>
      <c r="F511" s="54">
        <f t="shared" si="24"/>
        <v>0.65</v>
      </c>
      <c r="G511" s="52" t="str">
        <f t="shared" si="22"/>
        <v>TB Khá</v>
      </c>
      <c r="H511" s="49"/>
      <c r="I511" s="11">
        <v>53</v>
      </c>
    </row>
    <row r="512" spans="1:9" s="11" customFormat="1" ht="12.75">
      <c r="A512" s="23">
        <f t="shared" si="23"/>
        <v>506</v>
      </c>
      <c r="B512" s="62" t="s">
        <v>4574</v>
      </c>
      <c r="C512" s="69" t="s">
        <v>4575</v>
      </c>
      <c r="D512" s="62" t="s">
        <v>1745</v>
      </c>
      <c r="E512" s="62">
        <v>62</v>
      </c>
      <c r="F512" s="54">
        <f t="shared" si="24"/>
        <v>0.62</v>
      </c>
      <c r="G512" s="52" t="str">
        <f t="shared" si="22"/>
        <v>TB Khá</v>
      </c>
      <c r="H512" s="49"/>
      <c r="I512" s="11">
        <v>53</v>
      </c>
    </row>
    <row r="513" spans="1:9" s="11" customFormat="1" ht="12.75">
      <c r="A513" s="23">
        <f t="shared" si="23"/>
        <v>507</v>
      </c>
      <c r="B513" s="62" t="s">
        <v>4576</v>
      </c>
      <c r="C513" s="69" t="s">
        <v>4577</v>
      </c>
      <c r="D513" s="62" t="s">
        <v>1745</v>
      </c>
      <c r="E513" s="62">
        <v>88</v>
      </c>
      <c r="F513" s="54">
        <f t="shared" si="24"/>
        <v>0.88</v>
      </c>
      <c r="G513" s="52" t="str">
        <f t="shared" si="22"/>
        <v>Tốt</v>
      </c>
      <c r="H513" s="49"/>
      <c r="I513" s="11">
        <v>53</v>
      </c>
    </row>
    <row r="514" spans="1:9" s="11" customFormat="1" ht="12.75">
      <c r="A514" s="23">
        <f t="shared" si="23"/>
        <v>508</v>
      </c>
      <c r="B514" s="62" t="s">
        <v>4578</v>
      </c>
      <c r="C514" s="69" t="s">
        <v>4579</v>
      </c>
      <c r="D514" s="62" t="s">
        <v>1745</v>
      </c>
      <c r="E514" s="62">
        <v>72</v>
      </c>
      <c r="F514" s="54">
        <f t="shared" si="24"/>
        <v>0.72</v>
      </c>
      <c r="G514" s="52" t="str">
        <f t="shared" si="22"/>
        <v>Khá</v>
      </c>
      <c r="H514" s="49"/>
      <c r="I514" s="11">
        <v>53</v>
      </c>
    </row>
    <row r="515" spans="1:9" s="11" customFormat="1" ht="12.75">
      <c r="A515" s="23">
        <f t="shared" si="23"/>
        <v>509</v>
      </c>
      <c r="B515" s="62" t="s">
        <v>4580</v>
      </c>
      <c r="C515" s="69" t="s">
        <v>4581</v>
      </c>
      <c r="D515" s="62" t="s">
        <v>1745</v>
      </c>
      <c r="E515" s="62">
        <v>67</v>
      </c>
      <c r="F515" s="54">
        <f t="shared" si="24"/>
        <v>0.67</v>
      </c>
      <c r="G515" s="52" t="str">
        <f t="shared" si="22"/>
        <v>TB Khá</v>
      </c>
      <c r="H515" s="49"/>
      <c r="I515" s="11">
        <v>53</v>
      </c>
    </row>
    <row r="516" spans="1:9" s="11" customFormat="1" ht="12.75">
      <c r="A516" s="23">
        <f t="shared" si="23"/>
        <v>510</v>
      </c>
      <c r="B516" s="62" t="s">
        <v>4582</v>
      </c>
      <c r="C516" s="69" t="s">
        <v>4583</v>
      </c>
      <c r="D516" s="62" t="s">
        <v>1745</v>
      </c>
      <c r="E516" s="62">
        <v>0</v>
      </c>
      <c r="F516" s="54">
        <f t="shared" si="24"/>
        <v>0</v>
      </c>
      <c r="G516" s="52" t="str">
        <f t="shared" si="22"/>
        <v>Kém</v>
      </c>
      <c r="H516" s="49"/>
      <c r="I516" s="11">
        <v>53</v>
      </c>
    </row>
    <row r="517" spans="1:9" s="11" customFormat="1" ht="12.75">
      <c r="A517" s="23">
        <f t="shared" si="23"/>
        <v>511</v>
      </c>
      <c r="B517" s="62" t="s">
        <v>4584</v>
      </c>
      <c r="C517" s="69" t="s">
        <v>4585</v>
      </c>
      <c r="D517" s="62" t="s">
        <v>1745</v>
      </c>
      <c r="E517" s="62">
        <v>70</v>
      </c>
      <c r="F517" s="54">
        <f t="shared" si="24"/>
        <v>0.7</v>
      </c>
      <c r="G517" s="52" t="str">
        <f t="shared" si="22"/>
        <v>Khá</v>
      </c>
      <c r="H517" s="49"/>
      <c r="I517" s="11">
        <v>53</v>
      </c>
    </row>
    <row r="518" spans="1:9" s="11" customFormat="1" ht="12.75">
      <c r="A518" s="23">
        <f t="shared" si="23"/>
        <v>512</v>
      </c>
      <c r="B518" s="62" t="s">
        <v>4586</v>
      </c>
      <c r="C518" s="69" t="s">
        <v>4587</v>
      </c>
      <c r="D518" s="62" t="s">
        <v>1745</v>
      </c>
      <c r="E518" s="62">
        <v>84</v>
      </c>
      <c r="F518" s="54">
        <f t="shared" si="24"/>
        <v>0.84</v>
      </c>
      <c r="G518" s="52" t="str">
        <f t="shared" si="22"/>
        <v>Tốt</v>
      </c>
      <c r="H518" s="49"/>
      <c r="I518" s="11">
        <v>53</v>
      </c>
    </row>
    <row r="519" spans="1:9" s="11" customFormat="1" ht="12.75">
      <c r="A519" s="23">
        <f t="shared" si="23"/>
        <v>513</v>
      </c>
      <c r="B519" s="62" t="s">
        <v>4588</v>
      </c>
      <c r="C519" s="69" t="s">
        <v>4589</v>
      </c>
      <c r="D519" s="62" t="s">
        <v>1745</v>
      </c>
      <c r="E519" s="62">
        <v>68</v>
      </c>
      <c r="F519" s="54">
        <f t="shared" si="24"/>
        <v>0.68</v>
      </c>
      <c r="G519" s="52" t="str">
        <f aca="true" t="shared" si="25" ref="G519:G582">IF(E519&gt;89,"Xuất sắc",IF((E519&gt;79)*AND(E519&lt;90),"Tốt",IF((E519&gt;69)*AND(E519&lt;80),"Khá",IF((E519&gt;59)*AND(E519&lt;70),"TB Khá",IF((E519&gt;49)*AND(E519&lt;60),"Trung bình",IF((E519&gt;29)*AND(E519&lt;50),"Yếu",IF((E519&lt;30)*AND(E519&gt;=0),"Kém","  ")))))))</f>
        <v>TB Khá</v>
      </c>
      <c r="H519" s="49"/>
      <c r="I519" s="11">
        <v>53</v>
      </c>
    </row>
    <row r="520" spans="1:9" s="11" customFormat="1" ht="12.75">
      <c r="A520" s="23">
        <f aca="true" t="shared" si="26" ref="A520:A583">+A519+1</f>
        <v>514</v>
      </c>
      <c r="B520" s="62" t="s">
        <v>4590</v>
      </c>
      <c r="C520" s="69" t="s">
        <v>4591</v>
      </c>
      <c r="D520" s="62" t="s">
        <v>1745</v>
      </c>
      <c r="E520" s="62">
        <v>0</v>
      </c>
      <c r="F520" s="54">
        <f t="shared" si="24"/>
        <v>0</v>
      </c>
      <c r="G520" s="52" t="str">
        <f t="shared" si="25"/>
        <v>Kém</v>
      </c>
      <c r="H520" s="49"/>
      <c r="I520" s="11">
        <v>53</v>
      </c>
    </row>
    <row r="521" spans="1:9" s="11" customFormat="1" ht="12.75">
      <c r="A521" s="23">
        <f t="shared" si="26"/>
        <v>515</v>
      </c>
      <c r="B521" s="62" t="s">
        <v>4592</v>
      </c>
      <c r="C521" s="69" t="s">
        <v>4593</v>
      </c>
      <c r="D521" s="62" t="s">
        <v>1745</v>
      </c>
      <c r="E521" s="62">
        <v>55</v>
      </c>
      <c r="F521" s="54">
        <f t="shared" si="24"/>
        <v>0.55</v>
      </c>
      <c r="G521" s="52" t="str">
        <f t="shared" si="25"/>
        <v>Trung bình</v>
      </c>
      <c r="H521" s="49"/>
      <c r="I521" s="11">
        <v>53</v>
      </c>
    </row>
    <row r="522" spans="1:9" s="11" customFormat="1" ht="12.75">
      <c r="A522" s="23">
        <f t="shared" si="26"/>
        <v>516</v>
      </c>
      <c r="B522" s="62" t="s">
        <v>4594</v>
      </c>
      <c r="C522" s="69" t="s">
        <v>4595</v>
      </c>
      <c r="D522" s="62" t="s">
        <v>1745</v>
      </c>
      <c r="E522" s="62">
        <v>67</v>
      </c>
      <c r="F522" s="54">
        <f t="shared" si="24"/>
        <v>0.67</v>
      </c>
      <c r="G522" s="52" t="str">
        <f t="shared" si="25"/>
        <v>TB Khá</v>
      </c>
      <c r="H522" s="49"/>
      <c r="I522" s="11">
        <v>53</v>
      </c>
    </row>
    <row r="523" spans="1:9" s="11" customFormat="1" ht="12.75">
      <c r="A523" s="23">
        <f t="shared" si="26"/>
        <v>517</v>
      </c>
      <c r="B523" s="62" t="s">
        <v>4596</v>
      </c>
      <c r="C523" s="69" t="s">
        <v>4597</v>
      </c>
      <c r="D523" s="62" t="s">
        <v>1745</v>
      </c>
      <c r="E523" s="62">
        <v>62</v>
      </c>
      <c r="F523" s="54">
        <f t="shared" si="24"/>
        <v>0.62</v>
      </c>
      <c r="G523" s="52" t="str">
        <f t="shared" si="25"/>
        <v>TB Khá</v>
      </c>
      <c r="H523" s="49"/>
      <c r="I523" s="11">
        <v>53</v>
      </c>
    </row>
    <row r="524" spans="1:9" s="11" customFormat="1" ht="12.75">
      <c r="A524" s="23">
        <f t="shared" si="26"/>
        <v>518</v>
      </c>
      <c r="B524" s="62" t="s">
        <v>4598</v>
      </c>
      <c r="C524" s="69" t="s">
        <v>4599</v>
      </c>
      <c r="D524" s="62" t="s">
        <v>1745</v>
      </c>
      <c r="E524" s="62">
        <v>65</v>
      </c>
      <c r="F524" s="54">
        <f t="shared" si="24"/>
        <v>0.65</v>
      </c>
      <c r="G524" s="52" t="str">
        <f t="shared" si="25"/>
        <v>TB Khá</v>
      </c>
      <c r="H524" s="49"/>
      <c r="I524" s="11">
        <v>53</v>
      </c>
    </row>
    <row r="525" spans="1:9" s="11" customFormat="1" ht="12.75">
      <c r="A525" s="23">
        <f t="shared" si="26"/>
        <v>519</v>
      </c>
      <c r="B525" s="62" t="s">
        <v>4600</v>
      </c>
      <c r="C525" s="69" t="s">
        <v>4601</v>
      </c>
      <c r="D525" s="62" t="s">
        <v>1745</v>
      </c>
      <c r="E525" s="62">
        <v>65</v>
      </c>
      <c r="F525" s="54">
        <f t="shared" si="24"/>
        <v>0.65</v>
      </c>
      <c r="G525" s="52" t="str">
        <f t="shared" si="25"/>
        <v>TB Khá</v>
      </c>
      <c r="H525" s="49"/>
      <c r="I525" s="11">
        <v>53</v>
      </c>
    </row>
    <row r="526" spans="1:9" s="11" customFormat="1" ht="12.75">
      <c r="A526" s="23">
        <f t="shared" si="26"/>
        <v>520</v>
      </c>
      <c r="B526" s="62" t="s">
        <v>4602</v>
      </c>
      <c r="C526" s="69" t="s">
        <v>4603</v>
      </c>
      <c r="D526" s="62" t="s">
        <v>1745</v>
      </c>
      <c r="E526" s="62">
        <v>60</v>
      </c>
      <c r="F526" s="54">
        <f t="shared" si="24"/>
        <v>0.6</v>
      </c>
      <c r="G526" s="52" t="str">
        <f t="shared" si="25"/>
        <v>TB Khá</v>
      </c>
      <c r="H526" s="49"/>
      <c r="I526" s="11">
        <v>53</v>
      </c>
    </row>
    <row r="527" spans="1:9" s="11" customFormat="1" ht="12.75">
      <c r="A527" s="23">
        <f t="shared" si="26"/>
        <v>521</v>
      </c>
      <c r="B527" s="62" t="s">
        <v>4604</v>
      </c>
      <c r="C527" s="69" t="s">
        <v>4605</v>
      </c>
      <c r="D527" s="62" t="s">
        <v>1745</v>
      </c>
      <c r="E527" s="62">
        <v>60</v>
      </c>
      <c r="F527" s="54">
        <f t="shared" si="24"/>
        <v>0.6</v>
      </c>
      <c r="G527" s="52" t="str">
        <f t="shared" si="25"/>
        <v>TB Khá</v>
      </c>
      <c r="H527" s="49"/>
      <c r="I527" s="11">
        <v>53</v>
      </c>
    </row>
    <row r="528" spans="1:9" s="11" customFormat="1" ht="12.75">
      <c r="A528" s="23">
        <f t="shared" si="26"/>
        <v>522</v>
      </c>
      <c r="B528" s="62" t="s">
        <v>4606</v>
      </c>
      <c r="C528" s="69" t="s">
        <v>4607</v>
      </c>
      <c r="D528" s="62" t="s">
        <v>1745</v>
      </c>
      <c r="E528" s="62">
        <v>73</v>
      </c>
      <c r="F528" s="54">
        <f t="shared" si="24"/>
        <v>0.73</v>
      </c>
      <c r="G528" s="52" t="str">
        <f t="shared" si="25"/>
        <v>Khá</v>
      </c>
      <c r="H528" s="49"/>
      <c r="I528" s="11">
        <v>53</v>
      </c>
    </row>
    <row r="529" spans="1:9" s="11" customFormat="1" ht="12.75">
      <c r="A529" s="23">
        <f t="shared" si="26"/>
        <v>523</v>
      </c>
      <c r="B529" s="62" t="s">
        <v>4608</v>
      </c>
      <c r="C529" s="69" t="s">
        <v>4609</v>
      </c>
      <c r="D529" s="62" t="s">
        <v>1745</v>
      </c>
      <c r="E529" s="62">
        <v>55</v>
      </c>
      <c r="F529" s="54">
        <f t="shared" si="24"/>
        <v>0.55</v>
      </c>
      <c r="G529" s="52" t="str">
        <f t="shared" si="25"/>
        <v>Trung bình</v>
      </c>
      <c r="H529" s="49"/>
      <c r="I529" s="11">
        <v>53</v>
      </c>
    </row>
    <row r="530" spans="1:9" s="11" customFormat="1" ht="12.75">
      <c r="A530" s="23">
        <f t="shared" si="26"/>
        <v>524</v>
      </c>
      <c r="B530" s="62" t="s">
        <v>4610</v>
      </c>
      <c r="C530" s="69" t="s">
        <v>4611</v>
      </c>
      <c r="D530" s="62" t="s">
        <v>1745</v>
      </c>
      <c r="E530" s="62">
        <v>60</v>
      </c>
      <c r="F530" s="54">
        <f t="shared" si="24"/>
        <v>0.6</v>
      </c>
      <c r="G530" s="52" t="str">
        <f t="shared" si="25"/>
        <v>TB Khá</v>
      </c>
      <c r="H530" s="49"/>
      <c r="I530" s="11">
        <v>53</v>
      </c>
    </row>
    <row r="531" spans="1:9" s="11" customFormat="1" ht="12.75">
      <c r="A531" s="23">
        <f t="shared" si="26"/>
        <v>525</v>
      </c>
      <c r="B531" s="62" t="s">
        <v>4612</v>
      </c>
      <c r="C531" s="69" t="s">
        <v>4613</v>
      </c>
      <c r="D531" s="62" t="s">
        <v>1745</v>
      </c>
      <c r="E531" s="62">
        <v>72</v>
      </c>
      <c r="F531" s="54">
        <f t="shared" si="24"/>
        <v>0.72</v>
      </c>
      <c r="G531" s="52" t="str">
        <f t="shared" si="25"/>
        <v>Khá</v>
      </c>
      <c r="H531" s="49"/>
      <c r="I531" s="11">
        <v>53</v>
      </c>
    </row>
    <row r="532" spans="1:9" s="11" customFormat="1" ht="12.75">
      <c r="A532" s="23">
        <f t="shared" si="26"/>
        <v>526</v>
      </c>
      <c r="B532" s="62" t="s">
        <v>4614</v>
      </c>
      <c r="C532" s="69" t="s">
        <v>4615</v>
      </c>
      <c r="D532" s="62" t="s">
        <v>1745</v>
      </c>
      <c r="E532" s="62">
        <v>65</v>
      </c>
      <c r="F532" s="54">
        <f t="shared" si="24"/>
        <v>0.65</v>
      </c>
      <c r="G532" s="52" t="str">
        <f t="shared" si="25"/>
        <v>TB Khá</v>
      </c>
      <c r="H532" s="49"/>
      <c r="I532" s="11">
        <v>53</v>
      </c>
    </row>
    <row r="533" spans="1:9" s="11" customFormat="1" ht="12.75">
      <c r="A533" s="23">
        <f t="shared" si="26"/>
        <v>527</v>
      </c>
      <c r="B533" s="62" t="s">
        <v>4616</v>
      </c>
      <c r="C533" s="69" t="s">
        <v>4395</v>
      </c>
      <c r="D533" s="62" t="s">
        <v>1745</v>
      </c>
      <c r="E533" s="62">
        <v>84</v>
      </c>
      <c r="F533" s="54">
        <f t="shared" si="24"/>
        <v>0.84</v>
      </c>
      <c r="G533" s="52" t="str">
        <f t="shared" si="25"/>
        <v>Tốt</v>
      </c>
      <c r="H533" s="49"/>
      <c r="I533" s="11">
        <v>53</v>
      </c>
    </row>
    <row r="534" spans="1:9" s="11" customFormat="1" ht="12.75">
      <c r="A534" s="23">
        <f t="shared" si="26"/>
        <v>528</v>
      </c>
      <c r="B534" s="62" t="s">
        <v>4617</v>
      </c>
      <c r="C534" s="69" t="s">
        <v>1720</v>
      </c>
      <c r="D534" s="62" t="s">
        <v>1745</v>
      </c>
      <c r="E534" s="62">
        <v>72</v>
      </c>
      <c r="F534" s="54">
        <f t="shared" si="24"/>
        <v>0.72</v>
      </c>
      <c r="G534" s="52" t="str">
        <f t="shared" si="25"/>
        <v>Khá</v>
      </c>
      <c r="H534" s="49"/>
      <c r="I534" s="11">
        <v>53</v>
      </c>
    </row>
    <row r="535" spans="1:9" s="11" customFormat="1" ht="12.75">
      <c r="A535" s="23">
        <f t="shared" si="26"/>
        <v>529</v>
      </c>
      <c r="B535" s="62" t="s">
        <v>4618</v>
      </c>
      <c r="C535" s="69" t="s">
        <v>4619</v>
      </c>
      <c r="D535" s="62" t="s">
        <v>1745</v>
      </c>
      <c r="E535" s="62">
        <v>72</v>
      </c>
      <c r="F535" s="54">
        <f t="shared" si="24"/>
        <v>0.72</v>
      </c>
      <c r="G535" s="52" t="str">
        <f t="shared" si="25"/>
        <v>Khá</v>
      </c>
      <c r="H535" s="49"/>
      <c r="I535" s="11">
        <v>53</v>
      </c>
    </row>
    <row r="536" spans="1:9" s="11" customFormat="1" ht="12.75">
      <c r="A536" s="23">
        <f t="shared" si="26"/>
        <v>530</v>
      </c>
      <c r="B536" s="62" t="s">
        <v>4620</v>
      </c>
      <c r="C536" s="69" t="s">
        <v>4621</v>
      </c>
      <c r="D536" s="62" t="s">
        <v>1745</v>
      </c>
      <c r="E536" s="62">
        <v>65</v>
      </c>
      <c r="F536" s="54">
        <f t="shared" si="24"/>
        <v>0.65</v>
      </c>
      <c r="G536" s="52" t="str">
        <f t="shared" si="25"/>
        <v>TB Khá</v>
      </c>
      <c r="H536" s="49"/>
      <c r="I536" s="11">
        <v>53</v>
      </c>
    </row>
    <row r="537" spans="1:9" s="11" customFormat="1" ht="12.75">
      <c r="A537" s="23">
        <f t="shared" si="26"/>
        <v>531</v>
      </c>
      <c r="B537" s="62" t="s">
        <v>4622</v>
      </c>
      <c r="C537" s="69" t="s">
        <v>4623</v>
      </c>
      <c r="D537" s="62" t="s">
        <v>1745</v>
      </c>
      <c r="E537" s="62">
        <v>65</v>
      </c>
      <c r="F537" s="54">
        <f t="shared" si="24"/>
        <v>0.65</v>
      </c>
      <c r="G537" s="52" t="str">
        <f t="shared" si="25"/>
        <v>TB Khá</v>
      </c>
      <c r="H537" s="49"/>
      <c r="I537" s="11">
        <v>53</v>
      </c>
    </row>
    <row r="538" spans="1:9" s="11" customFormat="1" ht="12.75">
      <c r="A538" s="23">
        <f t="shared" si="26"/>
        <v>532</v>
      </c>
      <c r="B538" s="62" t="s">
        <v>4624</v>
      </c>
      <c r="C538" s="69" t="s">
        <v>4625</v>
      </c>
      <c r="D538" s="62" t="s">
        <v>1745</v>
      </c>
      <c r="E538" s="62">
        <v>72</v>
      </c>
      <c r="F538" s="54">
        <f t="shared" si="24"/>
        <v>0.72</v>
      </c>
      <c r="G538" s="52" t="str">
        <f t="shared" si="25"/>
        <v>Khá</v>
      </c>
      <c r="H538" s="49"/>
      <c r="I538" s="11">
        <v>53</v>
      </c>
    </row>
    <row r="539" spans="1:9" s="11" customFormat="1" ht="12.75">
      <c r="A539" s="23">
        <f t="shared" si="26"/>
        <v>533</v>
      </c>
      <c r="B539" s="62" t="s">
        <v>4626</v>
      </c>
      <c r="C539" s="69" t="s">
        <v>4627</v>
      </c>
      <c r="D539" s="62" t="s">
        <v>1745</v>
      </c>
      <c r="E539" s="62">
        <v>55</v>
      </c>
      <c r="F539" s="54">
        <f t="shared" si="24"/>
        <v>0.55</v>
      </c>
      <c r="G539" s="52" t="str">
        <f t="shared" si="25"/>
        <v>Trung bình</v>
      </c>
      <c r="H539" s="49"/>
      <c r="I539" s="11">
        <v>53</v>
      </c>
    </row>
    <row r="540" spans="1:9" s="11" customFormat="1" ht="12.75">
      <c r="A540" s="23">
        <f t="shared" si="26"/>
        <v>534</v>
      </c>
      <c r="B540" s="62" t="s">
        <v>4628</v>
      </c>
      <c r="C540" s="69" t="s">
        <v>4629</v>
      </c>
      <c r="D540" s="62" t="s">
        <v>1745</v>
      </c>
      <c r="E540" s="62">
        <v>70</v>
      </c>
      <c r="F540" s="54">
        <f t="shared" si="24"/>
        <v>0.7</v>
      </c>
      <c r="G540" s="52" t="str">
        <f t="shared" si="25"/>
        <v>Khá</v>
      </c>
      <c r="H540" s="49"/>
      <c r="I540" s="11">
        <v>53</v>
      </c>
    </row>
    <row r="541" spans="1:9" s="11" customFormat="1" ht="12.75">
      <c r="A541" s="23">
        <f t="shared" si="26"/>
        <v>535</v>
      </c>
      <c r="B541" s="62" t="s">
        <v>4630</v>
      </c>
      <c r="C541" s="69" t="s">
        <v>4631</v>
      </c>
      <c r="D541" s="62" t="s">
        <v>1745</v>
      </c>
      <c r="E541" s="62">
        <v>67</v>
      </c>
      <c r="F541" s="54">
        <f t="shared" si="24"/>
        <v>0.67</v>
      </c>
      <c r="G541" s="52" t="str">
        <f t="shared" si="25"/>
        <v>TB Khá</v>
      </c>
      <c r="H541" s="49"/>
      <c r="I541" s="11">
        <v>53</v>
      </c>
    </row>
    <row r="542" spans="1:9" s="11" customFormat="1" ht="12.75">
      <c r="A542" s="23">
        <f t="shared" si="26"/>
        <v>536</v>
      </c>
      <c r="B542" s="62" t="s">
        <v>4632</v>
      </c>
      <c r="C542" s="69" t="s">
        <v>4633</v>
      </c>
      <c r="D542" s="62" t="s">
        <v>1745</v>
      </c>
      <c r="E542" s="62">
        <v>65</v>
      </c>
      <c r="F542" s="54">
        <f t="shared" si="24"/>
        <v>0.65</v>
      </c>
      <c r="G542" s="52" t="str">
        <f t="shared" si="25"/>
        <v>TB Khá</v>
      </c>
      <c r="H542" s="49"/>
      <c r="I542" s="11">
        <v>53</v>
      </c>
    </row>
    <row r="543" spans="1:9" s="11" customFormat="1" ht="12.75">
      <c r="A543" s="23">
        <f t="shared" si="26"/>
        <v>537</v>
      </c>
      <c r="B543" s="62" t="s">
        <v>4634</v>
      </c>
      <c r="C543" s="69" t="s">
        <v>4635</v>
      </c>
      <c r="D543" s="62" t="s">
        <v>4636</v>
      </c>
      <c r="E543" s="62">
        <v>50</v>
      </c>
      <c r="F543" s="54">
        <f t="shared" si="24"/>
        <v>0.5</v>
      </c>
      <c r="G543" s="52" t="str">
        <f t="shared" si="25"/>
        <v>Trung bình</v>
      </c>
      <c r="H543" s="49"/>
      <c r="I543" s="11">
        <v>53</v>
      </c>
    </row>
    <row r="544" spans="1:9" s="11" customFormat="1" ht="12.75">
      <c r="A544" s="23">
        <f t="shared" si="26"/>
        <v>538</v>
      </c>
      <c r="B544" s="62" t="s">
        <v>4637</v>
      </c>
      <c r="C544" s="69" t="s">
        <v>4638</v>
      </c>
      <c r="D544" s="62" t="s">
        <v>4636</v>
      </c>
      <c r="E544" s="62">
        <v>70</v>
      </c>
      <c r="F544" s="54">
        <f t="shared" si="24"/>
        <v>0.7</v>
      </c>
      <c r="G544" s="52" t="str">
        <f t="shared" si="25"/>
        <v>Khá</v>
      </c>
      <c r="H544" s="49"/>
      <c r="I544" s="11">
        <v>53</v>
      </c>
    </row>
    <row r="545" spans="1:9" s="11" customFormat="1" ht="12.75">
      <c r="A545" s="23">
        <f t="shared" si="26"/>
        <v>539</v>
      </c>
      <c r="B545" s="62" t="s">
        <v>4639</v>
      </c>
      <c r="C545" s="69" t="s">
        <v>4640</v>
      </c>
      <c r="D545" s="62" t="s">
        <v>4636</v>
      </c>
      <c r="E545" s="62">
        <v>67</v>
      </c>
      <c r="F545" s="54">
        <f t="shared" si="24"/>
        <v>0.67</v>
      </c>
      <c r="G545" s="52" t="str">
        <f t="shared" si="25"/>
        <v>TB Khá</v>
      </c>
      <c r="H545" s="49"/>
      <c r="I545" s="11">
        <v>53</v>
      </c>
    </row>
    <row r="546" spans="1:9" s="11" customFormat="1" ht="12.75">
      <c r="A546" s="23">
        <f t="shared" si="26"/>
        <v>540</v>
      </c>
      <c r="B546" s="62" t="s">
        <v>4641</v>
      </c>
      <c r="C546" s="69" t="s">
        <v>4642</v>
      </c>
      <c r="D546" s="62" t="s">
        <v>4636</v>
      </c>
      <c r="E546" s="62">
        <v>67</v>
      </c>
      <c r="F546" s="54">
        <f t="shared" si="24"/>
        <v>0.67</v>
      </c>
      <c r="G546" s="52" t="str">
        <f t="shared" si="25"/>
        <v>TB Khá</v>
      </c>
      <c r="H546" s="49"/>
      <c r="I546" s="11">
        <v>53</v>
      </c>
    </row>
    <row r="547" spans="1:9" s="11" customFormat="1" ht="12.75">
      <c r="A547" s="23">
        <f t="shared" si="26"/>
        <v>541</v>
      </c>
      <c r="B547" s="62" t="s">
        <v>4643</v>
      </c>
      <c r="C547" s="69" t="s">
        <v>4644</v>
      </c>
      <c r="D547" s="62" t="s">
        <v>4636</v>
      </c>
      <c r="E547" s="62">
        <v>65</v>
      </c>
      <c r="F547" s="54">
        <f t="shared" si="24"/>
        <v>0.65</v>
      </c>
      <c r="G547" s="52" t="str">
        <f t="shared" si="25"/>
        <v>TB Khá</v>
      </c>
      <c r="H547" s="49"/>
      <c r="I547" s="11">
        <v>53</v>
      </c>
    </row>
    <row r="548" spans="1:9" s="11" customFormat="1" ht="12.75">
      <c r="A548" s="23">
        <f t="shared" si="26"/>
        <v>542</v>
      </c>
      <c r="B548" s="62" t="s">
        <v>4645</v>
      </c>
      <c r="C548" s="69" t="s">
        <v>4646</v>
      </c>
      <c r="D548" s="62" t="s">
        <v>4636</v>
      </c>
      <c r="E548" s="62">
        <v>77</v>
      </c>
      <c r="F548" s="54">
        <f t="shared" si="24"/>
        <v>0.77</v>
      </c>
      <c r="G548" s="52" t="str">
        <f t="shared" si="25"/>
        <v>Khá</v>
      </c>
      <c r="H548" s="49"/>
      <c r="I548" s="11">
        <v>53</v>
      </c>
    </row>
    <row r="549" spans="1:9" s="11" customFormat="1" ht="12.75">
      <c r="A549" s="23">
        <f t="shared" si="26"/>
        <v>543</v>
      </c>
      <c r="B549" s="62" t="s">
        <v>4647</v>
      </c>
      <c r="C549" s="69" t="s">
        <v>4648</v>
      </c>
      <c r="D549" s="62" t="s">
        <v>4636</v>
      </c>
      <c r="E549" s="62">
        <v>80</v>
      </c>
      <c r="F549" s="54">
        <f t="shared" si="24"/>
        <v>0.8</v>
      </c>
      <c r="G549" s="52" t="str">
        <f t="shared" si="25"/>
        <v>Tốt</v>
      </c>
      <c r="H549" s="49"/>
      <c r="I549" s="11">
        <v>53</v>
      </c>
    </row>
    <row r="550" spans="1:9" s="11" customFormat="1" ht="12.75">
      <c r="A550" s="23">
        <f t="shared" si="26"/>
        <v>544</v>
      </c>
      <c r="B550" s="62" t="s">
        <v>4649</v>
      </c>
      <c r="C550" s="69" t="s">
        <v>4650</v>
      </c>
      <c r="D550" s="62" t="s">
        <v>4636</v>
      </c>
      <c r="E550" s="62">
        <v>65</v>
      </c>
      <c r="F550" s="54">
        <f t="shared" si="24"/>
        <v>0.65</v>
      </c>
      <c r="G550" s="52" t="str">
        <f t="shared" si="25"/>
        <v>TB Khá</v>
      </c>
      <c r="H550" s="49"/>
      <c r="I550" s="11">
        <v>53</v>
      </c>
    </row>
    <row r="551" spans="1:9" s="11" customFormat="1" ht="12.75">
      <c r="A551" s="23">
        <f t="shared" si="26"/>
        <v>545</v>
      </c>
      <c r="B551" s="62" t="s">
        <v>4651</v>
      </c>
      <c r="C551" s="69" t="s">
        <v>950</v>
      </c>
      <c r="D551" s="62" t="s">
        <v>4636</v>
      </c>
      <c r="E551" s="62">
        <v>55</v>
      </c>
      <c r="F551" s="54">
        <f t="shared" si="24"/>
        <v>0.55</v>
      </c>
      <c r="G551" s="52" t="str">
        <f t="shared" si="25"/>
        <v>Trung bình</v>
      </c>
      <c r="H551" s="49"/>
      <c r="I551" s="11">
        <v>53</v>
      </c>
    </row>
    <row r="552" spans="1:9" s="11" customFormat="1" ht="12.75">
      <c r="A552" s="23">
        <f t="shared" si="26"/>
        <v>546</v>
      </c>
      <c r="B552" s="62" t="s">
        <v>951</v>
      </c>
      <c r="C552" s="69" t="s">
        <v>719</v>
      </c>
      <c r="D552" s="62" t="s">
        <v>4636</v>
      </c>
      <c r="E552" s="62">
        <v>0</v>
      </c>
      <c r="F552" s="54">
        <f t="shared" si="24"/>
        <v>0</v>
      </c>
      <c r="G552" s="52" t="str">
        <f t="shared" si="25"/>
        <v>Kém</v>
      </c>
      <c r="H552" s="49"/>
      <c r="I552" s="11">
        <v>53</v>
      </c>
    </row>
    <row r="553" spans="1:9" s="11" customFormat="1" ht="12.75">
      <c r="A553" s="23">
        <f t="shared" si="26"/>
        <v>547</v>
      </c>
      <c r="B553" s="62" t="s">
        <v>952</v>
      </c>
      <c r="C553" s="69" t="s">
        <v>953</v>
      </c>
      <c r="D553" s="62" t="s">
        <v>4636</v>
      </c>
      <c r="E553" s="62">
        <v>92</v>
      </c>
      <c r="F553" s="54">
        <f t="shared" si="24"/>
        <v>0.92</v>
      </c>
      <c r="G553" s="52" t="str">
        <f t="shared" si="25"/>
        <v>Xuất sắc</v>
      </c>
      <c r="H553" s="49"/>
      <c r="I553" s="11">
        <v>53</v>
      </c>
    </row>
    <row r="554" spans="1:9" s="11" customFormat="1" ht="12.75">
      <c r="A554" s="23">
        <f t="shared" si="26"/>
        <v>548</v>
      </c>
      <c r="B554" s="62" t="s">
        <v>954</v>
      </c>
      <c r="C554" s="69" t="s">
        <v>1512</v>
      </c>
      <c r="D554" s="62" t="s">
        <v>4636</v>
      </c>
      <c r="E554" s="62">
        <v>0</v>
      </c>
      <c r="F554" s="54">
        <f t="shared" si="24"/>
        <v>0</v>
      </c>
      <c r="G554" s="52" t="str">
        <f t="shared" si="25"/>
        <v>Kém</v>
      </c>
      <c r="H554" s="49"/>
      <c r="I554" s="11">
        <v>53</v>
      </c>
    </row>
    <row r="555" spans="1:9" s="11" customFormat="1" ht="12.75">
      <c r="A555" s="23">
        <f t="shared" si="26"/>
        <v>549</v>
      </c>
      <c r="B555" s="62" t="s">
        <v>955</v>
      </c>
      <c r="C555" s="69" t="s">
        <v>956</v>
      </c>
      <c r="D555" s="62" t="s">
        <v>4636</v>
      </c>
      <c r="E555" s="62">
        <v>67</v>
      </c>
      <c r="F555" s="54">
        <f t="shared" si="24"/>
        <v>0.67</v>
      </c>
      <c r="G555" s="52" t="str">
        <f t="shared" si="25"/>
        <v>TB Khá</v>
      </c>
      <c r="H555" s="49"/>
      <c r="I555" s="11">
        <v>53</v>
      </c>
    </row>
    <row r="556" spans="1:9" s="11" customFormat="1" ht="12.75">
      <c r="A556" s="23">
        <f t="shared" si="26"/>
        <v>550</v>
      </c>
      <c r="B556" s="62" t="s">
        <v>957</v>
      </c>
      <c r="C556" s="69" t="s">
        <v>958</v>
      </c>
      <c r="D556" s="62" t="s">
        <v>4636</v>
      </c>
      <c r="E556" s="62">
        <v>65</v>
      </c>
      <c r="F556" s="54">
        <f t="shared" si="24"/>
        <v>0.65</v>
      </c>
      <c r="G556" s="52" t="str">
        <f t="shared" si="25"/>
        <v>TB Khá</v>
      </c>
      <c r="H556" s="49"/>
      <c r="I556" s="11">
        <v>53</v>
      </c>
    </row>
    <row r="557" spans="1:9" s="11" customFormat="1" ht="12.75">
      <c r="A557" s="23">
        <f t="shared" si="26"/>
        <v>551</v>
      </c>
      <c r="B557" s="62" t="s">
        <v>959</v>
      </c>
      <c r="C557" s="69" t="s">
        <v>960</v>
      </c>
      <c r="D557" s="62" t="s">
        <v>4636</v>
      </c>
      <c r="E557" s="62">
        <v>71</v>
      </c>
      <c r="F557" s="54">
        <f t="shared" si="24"/>
        <v>0.71</v>
      </c>
      <c r="G557" s="52" t="str">
        <f t="shared" si="25"/>
        <v>Khá</v>
      </c>
      <c r="H557" s="49"/>
      <c r="I557" s="11">
        <v>53</v>
      </c>
    </row>
    <row r="558" spans="1:9" s="11" customFormat="1" ht="12.75">
      <c r="A558" s="23">
        <f t="shared" si="26"/>
        <v>552</v>
      </c>
      <c r="B558" s="62" t="s">
        <v>961</v>
      </c>
      <c r="C558" s="69" t="s">
        <v>962</v>
      </c>
      <c r="D558" s="62" t="s">
        <v>4636</v>
      </c>
      <c r="E558" s="62">
        <v>55</v>
      </c>
      <c r="F558" s="54">
        <f t="shared" si="24"/>
        <v>0.55</v>
      </c>
      <c r="G558" s="52" t="str">
        <f t="shared" si="25"/>
        <v>Trung bình</v>
      </c>
      <c r="H558" s="49"/>
      <c r="I558" s="11">
        <v>53</v>
      </c>
    </row>
    <row r="559" spans="1:9" s="11" customFormat="1" ht="12.75">
      <c r="A559" s="23">
        <f t="shared" si="26"/>
        <v>553</v>
      </c>
      <c r="B559" s="62" t="s">
        <v>963</v>
      </c>
      <c r="C559" s="69" t="s">
        <v>964</v>
      </c>
      <c r="D559" s="62" t="s">
        <v>4636</v>
      </c>
      <c r="E559" s="62">
        <v>57</v>
      </c>
      <c r="F559" s="54">
        <f aca="true" t="shared" si="27" ref="F559:F618">+E559/100</f>
        <v>0.57</v>
      </c>
      <c r="G559" s="52" t="str">
        <f t="shared" si="25"/>
        <v>Trung bình</v>
      </c>
      <c r="H559" s="49"/>
      <c r="I559" s="11">
        <v>53</v>
      </c>
    </row>
    <row r="560" spans="1:9" s="11" customFormat="1" ht="12.75">
      <c r="A560" s="23">
        <f t="shared" si="26"/>
        <v>554</v>
      </c>
      <c r="B560" s="62" t="s">
        <v>965</v>
      </c>
      <c r="C560" s="69" t="s">
        <v>966</v>
      </c>
      <c r="D560" s="62" t="s">
        <v>4636</v>
      </c>
      <c r="E560" s="62">
        <v>78</v>
      </c>
      <c r="F560" s="54">
        <f t="shared" si="27"/>
        <v>0.78</v>
      </c>
      <c r="G560" s="52" t="str">
        <f t="shared" si="25"/>
        <v>Khá</v>
      </c>
      <c r="H560" s="49"/>
      <c r="I560" s="11">
        <v>53</v>
      </c>
    </row>
    <row r="561" spans="1:9" s="11" customFormat="1" ht="12.75">
      <c r="A561" s="23">
        <f t="shared" si="26"/>
        <v>555</v>
      </c>
      <c r="B561" s="62" t="s">
        <v>967</v>
      </c>
      <c r="C561" s="69" t="s">
        <v>968</v>
      </c>
      <c r="D561" s="62" t="s">
        <v>4636</v>
      </c>
      <c r="E561" s="62">
        <v>81</v>
      </c>
      <c r="F561" s="54">
        <f t="shared" si="27"/>
        <v>0.81</v>
      </c>
      <c r="G561" s="52" t="str">
        <f t="shared" si="25"/>
        <v>Tốt</v>
      </c>
      <c r="H561" s="49"/>
      <c r="I561" s="11">
        <v>53</v>
      </c>
    </row>
    <row r="562" spans="1:9" s="11" customFormat="1" ht="12.75">
      <c r="A562" s="23">
        <f t="shared" si="26"/>
        <v>556</v>
      </c>
      <c r="B562" s="62" t="s">
        <v>969</v>
      </c>
      <c r="C562" s="69" t="s">
        <v>4327</v>
      </c>
      <c r="D562" s="62" t="s">
        <v>4636</v>
      </c>
      <c r="E562" s="62">
        <v>0</v>
      </c>
      <c r="F562" s="54">
        <f t="shared" si="27"/>
        <v>0</v>
      </c>
      <c r="G562" s="52" t="str">
        <f t="shared" si="25"/>
        <v>Kém</v>
      </c>
      <c r="H562" s="49"/>
      <c r="I562" s="11">
        <v>53</v>
      </c>
    </row>
    <row r="563" spans="1:9" s="11" customFormat="1" ht="12.75">
      <c r="A563" s="23">
        <f t="shared" si="26"/>
        <v>557</v>
      </c>
      <c r="B563" s="62" t="s">
        <v>970</v>
      </c>
      <c r="C563" s="69" t="s">
        <v>971</v>
      </c>
      <c r="D563" s="62" t="s">
        <v>4636</v>
      </c>
      <c r="E563" s="62">
        <v>90</v>
      </c>
      <c r="F563" s="54">
        <f t="shared" si="27"/>
        <v>0.9</v>
      </c>
      <c r="G563" s="52" t="str">
        <f t="shared" si="25"/>
        <v>Xuất sắc</v>
      </c>
      <c r="H563" s="49"/>
      <c r="I563" s="11">
        <v>53</v>
      </c>
    </row>
    <row r="564" spans="1:9" s="11" customFormat="1" ht="12.75">
      <c r="A564" s="23">
        <f t="shared" si="26"/>
        <v>558</v>
      </c>
      <c r="B564" s="62" t="s">
        <v>972</v>
      </c>
      <c r="C564" s="69" t="s">
        <v>973</v>
      </c>
      <c r="D564" s="62" t="s">
        <v>4636</v>
      </c>
      <c r="E564" s="62">
        <v>62</v>
      </c>
      <c r="F564" s="54">
        <f t="shared" si="27"/>
        <v>0.62</v>
      </c>
      <c r="G564" s="52" t="str">
        <f t="shared" si="25"/>
        <v>TB Khá</v>
      </c>
      <c r="H564" s="49"/>
      <c r="I564" s="11">
        <v>53</v>
      </c>
    </row>
    <row r="565" spans="1:9" s="11" customFormat="1" ht="12.75">
      <c r="A565" s="23">
        <f t="shared" si="26"/>
        <v>559</v>
      </c>
      <c r="B565" s="62" t="s">
        <v>974</v>
      </c>
      <c r="C565" s="69" t="s">
        <v>975</v>
      </c>
      <c r="D565" s="62" t="s">
        <v>4636</v>
      </c>
      <c r="E565" s="62">
        <v>55</v>
      </c>
      <c r="F565" s="54">
        <f t="shared" si="27"/>
        <v>0.55</v>
      </c>
      <c r="G565" s="52" t="str">
        <f t="shared" si="25"/>
        <v>Trung bình</v>
      </c>
      <c r="H565" s="49"/>
      <c r="I565" s="11">
        <v>53</v>
      </c>
    </row>
    <row r="566" spans="1:9" s="11" customFormat="1" ht="12.75">
      <c r="A566" s="23">
        <f t="shared" si="26"/>
        <v>560</v>
      </c>
      <c r="B566" s="62" t="s">
        <v>976</v>
      </c>
      <c r="C566" s="69" t="s">
        <v>977</v>
      </c>
      <c r="D566" s="62" t="s">
        <v>4636</v>
      </c>
      <c r="E566" s="62">
        <v>70</v>
      </c>
      <c r="F566" s="54">
        <f t="shared" si="27"/>
        <v>0.7</v>
      </c>
      <c r="G566" s="52" t="str">
        <f t="shared" si="25"/>
        <v>Khá</v>
      </c>
      <c r="H566" s="49"/>
      <c r="I566" s="11">
        <v>53</v>
      </c>
    </row>
    <row r="567" spans="1:9" s="11" customFormat="1" ht="12.75">
      <c r="A567" s="23">
        <f t="shared" si="26"/>
        <v>561</v>
      </c>
      <c r="B567" s="62" t="s">
        <v>978</v>
      </c>
      <c r="C567" s="69" t="s">
        <v>979</v>
      </c>
      <c r="D567" s="62" t="s">
        <v>4636</v>
      </c>
      <c r="E567" s="62">
        <v>55</v>
      </c>
      <c r="F567" s="54">
        <f t="shared" si="27"/>
        <v>0.55</v>
      </c>
      <c r="G567" s="52" t="str">
        <f t="shared" si="25"/>
        <v>Trung bình</v>
      </c>
      <c r="H567" s="49"/>
      <c r="I567" s="11">
        <v>53</v>
      </c>
    </row>
    <row r="568" spans="1:9" s="11" customFormat="1" ht="12.75">
      <c r="A568" s="23">
        <f t="shared" si="26"/>
        <v>562</v>
      </c>
      <c r="B568" s="62" t="s">
        <v>980</v>
      </c>
      <c r="C568" s="69" t="s">
        <v>981</v>
      </c>
      <c r="D568" s="62" t="s">
        <v>4636</v>
      </c>
      <c r="E568" s="62">
        <v>81</v>
      </c>
      <c r="F568" s="54">
        <f t="shared" si="27"/>
        <v>0.81</v>
      </c>
      <c r="G568" s="52" t="str">
        <f t="shared" si="25"/>
        <v>Tốt</v>
      </c>
      <c r="H568" s="49"/>
      <c r="I568" s="11">
        <v>53</v>
      </c>
    </row>
    <row r="569" spans="1:9" s="11" customFormat="1" ht="12.75">
      <c r="A569" s="23">
        <f t="shared" si="26"/>
        <v>563</v>
      </c>
      <c r="B569" s="62" t="s">
        <v>982</v>
      </c>
      <c r="C569" s="69" t="s">
        <v>983</v>
      </c>
      <c r="D569" s="62" t="s">
        <v>4636</v>
      </c>
      <c r="E569" s="62">
        <v>65</v>
      </c>
      <c r="F569" s="54">
        <f t="shared" si="27"/>
        <v>0.65</v>
      </c>
      <c r="G569" s="52" t="str">
        <f t="shared" si="25"/>
        <v>TB Khá</v>
      </c>
      <c r="H569" s="49"/>
      <c r="I569" s="11">
        <v>53</v>
      </c>
    </row>
    <row r="570" spans="1:9" s="11" customFormat="1" ht="12.75">
      <c r="A570" s="23">
        <f t="shared" si="26"/>
        <v>564</v>
      </c>
      <c r="B570" s="62" t="s">
        <v>984</v>
      </c>
      <c r="C570" s="69" t="s">
        <v>985</v>
      </c>
      <c r="D570" s="62" t="s">
        <v>4636</v>
      </c>
      <c r="E570" s="62">
        <v>75</v>
      </c>
      <c r="F570" s="54">
        <f t="shared" si="27"/>
        <v>0.75</v>
      </c>
      <c r="G570" s="52" t="str">
        <f t="shared" si="25"/>
        <v>Khá</v>
      </c>
      <c r="H570" s="49"/>
      <c r="I570" s="11">
        <v>53</v>
      </c>
    </row>
    <row r="571" spans="1:9" s="11" customFormat="1" ht="12.75">
      <c r="A571" s="23">
        <f t="shared" si="26"/>
        <v>565</v>
      </c>
      <c r="B571" s="62" t="s">
        <v>986</v>
      </c>
      <c r="C571" s="69" t="s">
        <v>1921</v>
      </c>
      <c r="D571" s="62" t="s">
        <v>4636</v>
      </c>
      <c r="E571" s="62">
        <v>0</v>
      </c>
      <c r="F571" s="54">
        <f t="shared" si="27"/>
        <v>0</v>
      </c>
      <c r="G571" s="52" t="str">
        <f t="shared" si="25"/>
        <v>Kém</v>
      </c>
      <c r="H571" s="49"/>
      <c r="I571" s="11">
        <v>53</v>
      </c>
    </row>
    <row r="572" spans="1:9" s="11" customFormat="1" ht="12.75">
      <c r="A572" s="23">
        <f t="shared" si="26"/>
        <v>566</v>
      </c>
      <c r="B572" s="62" t="s">
        <v>1922</v>
      </c>
      <c r="C572" s="69" t="s">
        <v>1923</v>
      </c>
      <c r="D572" s="62" t="s">
        <v>4636</v>
      </c>
      <c r="E572" s="62">
        <v>70</v>
      </c>
      <c r="F572" s="54">
        <f t="shared" si="27"/>
        <v>0.7</v>
      </c>
      <c r="G572" s="52" t="str">
        <f t="shared" si="25"/>
        <v>Khá</v>
      </c>
      <c r="H572" s="49"/>
      <c r="I572" s="11">
        <v>53</v>
      </c>
    </row>
    <row r="573" spans="1:9" s="11" customFormat="1" ht="12.75">
      <c r="A573" s="23">
        <f t="shared" si="26"/>
        <v>567</v>
      </c>
      <c r="B573" s="62" t="s">
        <v>1924</v>
      </c>
      <c r="C573" s="69" t="s">
        <v>1925</v>
      </c>
      <c r="D573" s="62" t="s">
        <v>4636</v>
      </c>
      <c r="E573" s="62">
        <v>0</v>
      </c>
      <c r="F573" s="54">
        <f t="shared" si="27"/>
        <v>0</v>
      </c>
      <c r="G573" s="52" t="str">
        <f t="shared" si="25"/>
        <v>Kém</v>
      </c>
      <c r="H573" s="49"/>
      <c r="I573" s="11">
        <v>53</v>
      </c>
    </row>
    <row r="574" spans="1:9" s="11" customFormat="1" ht="12.75">
      <c r="A574" s="23">
        <f t="shared" si="26"/>
        <v>568</v>
      </c>
      <c r="B574" s="62" t="s">
        <v>1926</v>
      </c>
      <c r="C574" s="69" t="s">
        <v>1927</v>
      </c>
      <c r="D574" s="62" t="s">
        <v>4636</v>
      </c>
      <c r="E574" s="62">
        <v>67</v>
      </c>
      <c r="F574" s="54">
        <f t="shared" si="27"/>
        <v>0.67</v>
      </c>
      <c r="G574" s="52" t="str">
        <f t="shared" si="25"/>
        <v>TB Khá</v>
      </c>
      <c r="H574" s="49"/>
      <c r="I574" s="11">
        <v>53</v>
      </c>
    </row>
    <row r="575" spans="1:9" s="11" customFormat="1" ht="12.75">
      <c r="A575" s="23">
        <f t="shared" si="26"/>
        <v>569</v>
      </c>
      <c r="B575" s="62" t="s">
        <v>1928</v>
      </c>
      <c r="C575" s="69" t="s">
        <v>1929</v>
      </c>
      <c r="D575" s="62" t="s">
        <v>4636</v>
      </c>
      <c r="E575" s="62">
        <v>65</v>
      </c>
      <c r="F575" s="54">
        <f t="shared" si="27"/>
        <v>0.65</v>
      </c>
      <c r="G575" s="52" t="str">
        <f t="shared" si="25"/>
        <v>TB Khá</v>
      </c>
      <c r="H575" s="49"/>
      <c r="I575" s="11">
        <v>53</v>
      </c>
    </row>
    <row r="576" spans="1:9" s="11" customFormat="1" ht="12.75">
      <c r="A576" s="23">
        <f t="shared" si="26"/>
        <v>570</v>
      </c>
      <c r="B576" s="62" t="s">
        <v>1930</v>
      </c>
      <c r="C576" s="69" t="s">
        <v>1931</v>
      </c>
      <c r="D576" s="62" t="s">
        <v>4636</v>
      </c>
      <c r="E576" s="62">
        <v>65</v>
      </c>
      <c r="F576" s="54">
        <f t="shared" si="27"/>
        <v>0.65</v>
      </c>
      <c r="G576" s="52" t="str">
        <f t="shared" si="25"/>
        <v>TB Khá</v>
      </c>
      <c r="H576" s="49"/>
      <c r="I576" s="11">
        <v>53</v>
      </c>
    </row>
    <row r="577" spans="1:9" s="11" customFormat="1" ht="12.75">
      <c r="A577" s="23">
        <f t="shared" si="26"/>
        <v>571</v>
      </c>
      <c r="B577" s="62" t="s">
        <v>1932</v>
      </c>
      <c r="C577" s="69" t="s">
        <v>1933</v>
      </c>
      <c r="D577" s="62" t="s">
        <v>4636</v>
      </c>
      <c r="E577" s="62">
        <v>0</v>
      </c>
      <c r="F577" s="54">
        <f t="shared" si="27"/>
        <v>0</v>
      </c>
      <c r="G577" s="52" t="str">
        <f t="shared" si="25"/>
        <v>Kém</v>
      </c>
      <c r="H577" s="49"/>
      <c r="I577" s="11">
        <v>53</v>
      </c>
    </row>
    <row r="578" spans="1:9" s="11" customFormat="1" ht="12.75">
      <c r="A578" s="23">
        <f t="shared" si="26"/>
        <v>572</v>
      </c>
      <c r="B578" s="62" t="s">
        <v>1934</v>
      </c>
      <c r="C578" s="69" t="s">
        <v>1935</v>
      </c>
      <c r="D578" s="62" t="s">
        <v>4636</v>
      </c>
      <c r="E578" s="62">
        <v>69</v>
      </c>
      <c r="F578" s="54">
        <f t="shared" si="27"/>
        <v>0.69</v>
      </c>
      <c r="G578" s="52" t="str">
        <f t="shared" si="25"/>
        <v>TB Khá</v>
      </c>
      <c r="H578" s="49"/>
      <c r="I578" s="11">
        <v>53</v>
      </c>
    </row>
    <row r="579" spans="1:9" s="11" customFormat="1" ht="12.75">
      <c r="A579" s="23">
        <f t="shared" si="26"/>
        <v>573</v>
      </c>
      <c r="B579" s="62" t="s">
        <v>1936</v>
      </c>
      <c r="C579" s="69" t="s">
        <v>1937</v>
      </c>
      <c r="D579" s="62" t="s">
        <v>4636</v>
      </c>
      <c r="E579" s="62">
        <v>60</v>
      </c>
      <c r="F579" s="54">
        <f t="shared" si="27"/>
        <v>0.6</v>
      </c>
      <c r="G579" s="52" t="str">
        <f t="shared" si="25"/>
        <v>TB Khá</v>
      </c>
      <c r="H579" s="49"/>
      <c r="I579" s="11">
        <v>53</v>
      </c>
    </row>
    <row r="580" spans="1:9" s="11" customFormat="1" ht="12.75">
      <c r="A580" s="23">
        <f t="shared" si="26"/>
        <v>574</v>
      </c>
      <c r="B580" s="62" t="s">
        <v>1938</v>
      </c>
      <c r="C580" s="69" t="s">
        <v>1560</v>
      </c>
      <c r="D580" s="62" t="s">
        <v>4636</v>
      </c>
      <c r="E580" s="62">
        <v>0</v>
      </c>
      <c r="F580" s="54">
        <f t="shared" si="27"/>
        <v>0</v>
      </c>
      <c r="G580" s="52" t="str">
        <f t="shared" si="25"/>
        <v>Kém</v>
      </c>
      <c r="H580" s="49"/>
      <c r="I580" s="11">
        <v>53</v>
      </c>
    </row>
    <row r="581" spans="1:9" s="11" customFormat="1" ht="12.75">
      <c r="A581" s="23">
        <f t="shared" si="26"/>
        <v>575</v>
      </c>
      <c r="B581" s="62" t="s">
        <v>1939</v>
      </c>
      <c r="C581" s="69" t="s">
        <v>1940</v>
      </c>
      <c r="D581" s="62" t="s">
        <v>4636</v>
      </c>
      <c r="E581" s="62">
        <v>70</v>
      </c>
      <c r="F581" s="54">
        <f t="shared" si="27"/>
        <v>0.7</v>
      </c>
      <c r="G581" s="52" t="str">
        <f t="shared" si="25"/>
        <v>Khá</v>
      </c>
      <c r="H581" s="49"/>
      <c r="I581" s="11">
        <v>53</v>
      </c>
    </row>
    <row r="582" spans="1:9" s="11" customFormat="1" ht="12.75">
      <c r="A582" s="23">
        <f t="shared" si="26"/>
        <v>576</v>
      </c>
      <c r="B582" s="62" t="s">
        <v>1941</v>
      </c>
      <c r="C582" s="69" t="s">
        <v>1942</v>
      </c>
      <c r="D582" s="62" t="s">
        <v>4636</v>
      </c>
      <c r="E582" s="62">
        <v>0</v>
      </c>
      <c r="F582" s="54">
        <f t="shared" si="27"/>
        <v>0</v>
      </c>
      <c r="G582" s="52" t="str">
        <f t="shared" si="25"/>
        <v>Kém</v>
      </c>
      <c r="H582" s="49"/>
      <c r="I582" s="11">
        <v>53</v>
      </c>
    </row>
    <row r="583" spans="1:9" s="11" customFormat="1" ht="12.75">
      <c r="A583" s="23">
        <f t="shared" si="26"/>
        <v>577</v>
      </c>
      <c r="B583" s="62" t="s">
        <v>1943</v>
      </c>
      <c r="C583" s="69" t="s">
        <v>1944</v>
      </c>
      <c r="D583" s="62" t="s">
        <v>4636</v>
      </c>
      <c r="E583" s="62">
        <v>75</v>
      </c>
      <c r="F583" s="54">
        <f t="shared" si="27"/>
        <v>0.75</v>
      </c>
      <c r="G583" s="52" t="str">
        <f aca="true" t="shared" si="28" ref="G583:G646">IF(E583&gt;89,"Xuất sắc",IF((E583&gt;79)*AND(E583&lt;90),"Tốt",IF((E583&gt;69)*AND(E583&lt;80),"Khá",IF((E583&gt;59)*AND(E583&lt;70),"TB Khá",IF((E583&gt;49)*AND(E583&lt;60),"Trung bình",IF((E583&gt;29)*AND(E583&lt;50),"Yếu",IF((E583&lt;30)*AND(E583&gt;=0),"Kém","  ")))))))</f>
        <v>Khá</v>
      </c>
      <c r="H583" s="49"/>
      <c r="I583" s="11">
        <v>53</v>
      </c>
    </row>
    <row r="584" spans="1:9" s="11" customFormat="1" ht="12.75">
      <c r="A584" s="23">
        <f aca="true" t="shared" si="29" ref="A584:A647">+A583+1</f>
        <v>578</v>
      </c>
      <c r="B584" s="62" t="s">
        <v>1945</v>
      </c>
      <c r="C584" s="69" t="s">
        <v>4357</v>
      </c>
      <c r="D584" s="62" t="s">
        <v>4636</v>
      </c>
      <c r="E584" s="62">
        <v>0</v>
      </c>
      <c r="F584" s="54">
        <f t="shared" si="27"/>
        <v>0</v>
      </c>
      <c r="G584" s="52" t="str">
        <f t="shared" si="28"/>
        <v>Kém</v>
      </c>
      <c r="H584" s="49"/>
      <c r="I584" s="11">
        <v>53</v>
      </c>
    </row>
    <row r="585" spans="1:9" s="11" customFormat="1" ht="12.75">
      <c r="A585" s="23">
        <f t="shared" si="29"/>
        <v>579</v>
      </c>
      <c r="B585" s="62" t="s">
        <v>1946</v>
      </c>
      <c r="C585" s="69" t="s">
        <v>1947</v>
      </c>
      <c r="D585" s="62" t="s">
        <v>4636</v>
      </c>
      <c r="E585" s="62">
        <v>84</v>
      </c>
      <c r="F585" s="54">
        <f t="shared" si="27"/>
        <v>0.84</v>
      </c>
      <c r="G585" s="52" t="str">
        <f t="shared" si="28"/>
        <v>Tốt</v>
      </c>
      <c r="H585" s="49"/>
      <c r="I585" s="11">
        <v>53</v>
      </c>
    </row>
    <row r="586" spans="1:9" s="11" customFormat="1" ht="12.75">
      <c r="A586" s="23">
        <f t="shared" si="29"/>
        <v>580</v>
      </c>
      <c r="B586" s="62" t="s">
        <v>1948</v>
      </c>
      <c r="C586" s="69" t="s">
        <v>1949</v>
      </c>
      <c r="D586" s="62" t="s">
        <v>4636</v>
      </c>
      <c r="E586" s="62">
        <v>89</v>
      </c>
      <c r="F586" s="54">
        <f t="shared" si="27"/>
        <v>0.89</v>
      </c>
      <c r="G586" s="52" t="str">
        <f t="shared" si="28"/>
        <v>Tốt</v>
      </c>
      <c r="H586" s="49"/>
      <c r="I586" s="11">
        <v>53</v>
      </c>
    </row>
    <row r="587" spans="1:9" s="11" customFormat="1" ht="12.75">
      <c r="A587" s="23">
        <f t="shared" si="29"/>
        <v>581</v>
      </c>
      <c r="B587" s="62" t="s">
        <v>1950</v>
      </c>
      <c r="C587" s="69" t="s">
        <v>1951</v>
      </c>
      <c r="D587" s="62" t="s">
        <v>4636</v>
      </c>
      <c r="E587" s="62">
        <v>69</v>
      </c>
      <c r="F587" s="54">
        <f t="shared" si="27"/>
        <v>0.69</v>
      </c>
      <c r="G587" s="52" t="str">
        <f t="shared" si="28"/>
        <v>TB Khá</v>
      </c>
      <c r="H587" s="49"/>
      <c r="I587" s="11">
        <v>53</v>
      </c>
    </row>
    <row r="588" spans="1:9" s="11" customFormat="1" ht="12.75">
      <c r="A588" s="23">
        <f t="shared" si="29"/>
        <v>582</v>
      </c>
      <c r="B588" s="62" t="s">
        <v>1952</v>
      </c>
      <c r="C588" s="69" t="s">
        <v>1953</v>
      </c>
      <c r="D588" s="62" t="s">
        <v>4636</v>
      </c>
      <c r="E588" s="62">
        <v>65</v>
      </c>
      <c r="F588" s="54">
        <f t="shared" si="27"/>
        <v>0.65</v>
      </c>
      <c r="G588" s="52" t="str">
        <f t="shared" si="28"/>
        <v>TB Khá</v>
      </c>
      <c r="H588" s="49"/>
      <c r="I588" s="11">
        <v>53</v>
      </c>
    </row>
    <row r="589" spans="1:9" s="11" customFormat="1" ht="12.75">
      <c r="A589" s="23">
        <f t="shared" si="29"/>
        <v>583</v>
      </c>
      <c r="B589" s="62" t="s">
        <v>1954</v>
      </c>
      <c r="C589" s="69" t="s">
        <v>1955</v>
      </c>
      <c r="D589" s="62" t="s">
        <v>4636</v>
      </c>
      <c r="E589" s="62">
        <v>0</v>
      </c>
      <c r="F589" s="54">
        <f t="shared" si="27"/>
        <v>0</v>
      </c>
      <c r="G589" s="52" t="str">
        <f t="shared" si="28"/>
        <v>Kém</v>
      </c>
      <c r="H589" s="49"/>
      <c r="I589" s="11">
        <v>53</v>
      </c>
    </row>
    <row r="590" spans="1:9" s="11" customFormat="1" ht="12.75">
      <c r="A590" s="23">
        <f t="shared" si="29"/>
        <v>584</v>
      </c>
      <c r="B590" s="62" t="s">
        <v>1956</v>
      </c>
      <c r="C590" s="69" t="s">
        <v>1957</v>
      </c>
      <c r="D590" s="62" t="s">
        <v>4636</v>
      </c>
      <c r="E590" s="62">
        <v>0</v>
      </c>
      <c r="F590" s="54">
        <f t="shared" si="27"/>
        <v>0</v>
      </c>
      <c r="G590" s="52" t="str">
        <f t="shared" si="28"/>
        <v>Kém</v>
      </c>
      <c r="H590" s="49"/>
      <c r="I590" s="11">
        <v>53</v>
      </c>
    </row>
    <row r="591" spans="1:9" s="11" customFormat="1" ht="12.75">
      <c r="A591" s="23">
        <f t="shared" si="29"/>
        <v>585</v>
      </c>
      <c r="B591" s="62" t="s">
        <v>1958</v>
      </c>
      <c r="C591" s="69" t="s">
        <v>1959</v>
      </c>
      <c r="D591" s="62" t="s">
        <v>4636</v>
      </c>
      <c r="E591" s="62">
        <v>0</v>
      </c>
      <c r="F591" s="54">
        <f t="shared" si="27"/>
        <v>0</v>
      </c>
      <c r="G591" s="52" t="str">
        <f t="shared" si="28"/>
        <v>Kém</v>
      </c>
      <c r="H591" s="49"/>
      <c r="I591" s="11">
        <v>53</v>
      </c>
    </row>
    <row r="592" spans="1:9" s="11" customFormat="1" ht="12.75">
      <c r="A592" s="23">
        <f t="shared" si="29"/>
        <v>586</v>
      </c>
      <c r="B592" s="62" t="s">
        <v>1960</v>
      </c>
      <c r="C592" s="69" t="s">
        <v>1961</v>
      </c>
      <c r="D592" s="62" t="s">
        <v>4636</v>
      </c>
      <c r="E592" s="62">
        <v>50</v>
      </c>
      <c r="F592" s="54">
        <f t="shared" si="27"/>
        <v>0.5</v>
      </c>
      <c r="G592" s="52" t="str">
        <f t="shared" si="28"/>
        <v>Trung bình</v>
      </c>
      <c r="H592" s="49"/>
      <c r="I592" s="11">
        <v>53</v>
      </c>
    </row>
    <row r="593" spans="1:9" s="11" customFormat="1" ht="12.75">
      <c r="A593" s="23">
        <f t="shared" si="29"/>
        <v>587</v>
      </c>
      <c r="B593" s="62" t="s">
        <v>1962</v>
      </c>
      <c r="C593" s="69" t="s">
        <v>1963</v>
      </c>
      <c r="D593" s="62" t="s">
        <v>4636</v>
      </c>
      <c r="E593" s="62">
        <v>0</v>
      </c>
      <c r="F593" s="54">
        <f t="shared" si="27"/>
        <v>0</v>
      </c>
      <c r="G593" s="52" t="str">
        <f t="shared" si="28"/>
        <v>Kém</v>
      </c>
      <c r="H593" s="49"/>
      <c r="I593" s="11">
        <v>53</v>
      </c>
    </row>
    <row r="594" spans="1:9" s="11" customFormat="1" ht="12.75">
      <c r="A594" s="23">
        <f t="shared" si="29"/>
        <v>588</v>
      </c>
      <c r="B594" s="62" t="s">
        <v>1964</v>
      </c>
      <c r="C594" s="69" t="s">
        <v>1965</v>
      </c>
      <c r="D594" s="62" t="s">
        <v>4636</v>
      </c>
      <c r="E594" s="62">
        <v>60</v>
      </c>
      <c r="F594" s="54">
        <f t="shared" si="27"/>
        <v>0.6</v>
      </c>
      <c r="G594" s="52" t="str">
        <f t="shared" si="28"/>
        <v>TB Khá</v>
      </c>
      <c r="H594" s="49"/>
      <c r="I594" s="11">
        <v>53</v>
      </c>
    </row>
    <row r="595" spans="1:9" s="11" customFormat="1" ht="12.75">
      <c r="A595" s="23">
        <f t="shared" si="29"/>
        <v>589</v>
      </c>
      <c r="B595" s="62" t="s">
        <v>1966</v>
      </c>
      <c r="C595" s="69" t="s">
        <v>1967</v>
      </c>
      <c r="D595" s="62" t="s">
        <v>4636</v>
      </c>
      <c r="E595" s="62">
        <v>60</v>
      </c>
      <c r="F595" s="54">
        <f t="shared" si="27"/>
        <v>0.6</v>
      </c>
      <c r="G595" s="52" t="str">
        <f t="shared" si="28"/>
        <v>TB Khá</v>
      </c>
      <c r="H595" s="49"/>
      <c r="I595" s="11">
        <v>53</v>
      </c>
    </row>
    <row r="596" spans="1:9" s="11" customFormat="1" ht="12.75">
      <c r="A596" s="23">
        <f t="shared" si="29"/>
        <v>590</v>
      </c>
      <c r="B596" s="62" t="s">
        <v>1968</v>
      </c>
      <c r="C596" s="69" t="s">
        <v>1969</v>
      </c>
      <c r="D596" s="62" t="s">
        <v>4636</v>
      </c>
      <c r="E596" s="62">
        <v>79</v>
      </c>
      <c r="F596" s="54">
        <f t="shared" si="27"/>
        <v>0.79</v>
      </c>
      <c r="G596" s="52" t="str">
        <f t="shared" si="28"/>
        <v>Khá</v>
      </c>
      <c r="H596" s="49"/>
      <c r="I596" s="11">
        <v>53</v>
      </c>
    </row>
    <row r="597" spans="1:9" s="11" customFormat="1" ht="12.75">
      <c r="A597" s="23">
        <f t="shared" si="29"/>
        <v>591</v>
      </c>
      <c r="B597" s="62" t="s">
        <v>1970</v>
      </c>
      <c r="C597" s="69" t="s">
        <v>1971</v>
      </c>
      <c r="D597" s="62" t="s">
        <v>4636</v>
      </c>
      <c r="E597" s="62">
        <v>0</v>
      </c>
      <c r="F597" s="54">
        <f t="shared" si="27"/>
        <v>0</v>
      </c>
      <c r="G597" s="52" t="str">
        <f t="shared" si="28"/>
        <v>Kém</v>
      </c>
      <c r="H597" s="49"/>
      <c r="I597" s="11">
        <v>53</v>
      </c>
    </row>
    <row r="598" spans="1:9" s="11" customFormat="1" ht="12.75">
      <c r="A598" s="23">
        <f t="shared" si="29"/>
        <v>592</v>
      </c>
      <c r="B598" s="62" t="s">
        <v>1972</v>
      </c>
      <c r="C598" s="69" t="s">
        <v>1973</v>
      </c>
      <c r="D598" s="62" t="s">
        <v>4636</v>
      </c>
      <c r="E598" s="62">
        <v>46</v>
      </c>
      <c r="F598" s="54">
        <f t="shared" si="27"/>
        <v>0.46</v>
      </c>
      <c r="G598" s="52" t="str">
        <f t="shared" si="28"/>
        <v>Yếu</v>
      </c>
      <c r="H598" s="49"/>
      <c r="I598" s="11">
        <v>53</v>
      </c>
    </row>
    <row r="599" spans="1:9" s="11" customFormat="1" ht="12.75">
      <c r="A599" s="23">
        <f t="shared" si="29"/>
        <v>593</v>
      </c>
      <c r="B599" s="62" t="s">
        <v>1974</v>
      </c>
      <c r="C599" s="69" t="s">
        <v>1975</v>
      </c>
      <c r="D599" s="62" t="s">
        <v>4636</v>
      </c>
      <c r="E599" s="62">
        <v>87</v>
      </c>
      <c r="F599" s="54">
        <f t="shared" si="27"/>
        <v>0.87</v>
      </c>
      <c r="G599" s="52" t="str">
        <f t="shared" si="28"/>
        <v>Tốt</v>
      </c>
      <c r="H599" s="49"/>
      <c r="I599" s="11">
        <v>53</v>
      </c>
    </row>
    <row r="600" spans="1:9" s="11" customFormat="1" ht="12.75">
      <c r="A600" s="23">
        <f t="shared" si="29"/>
        <v>594</v>
      </c>
      <c r="B600" s="62" t="s">
        <v>1976</v>
      </c>
      <c r="C600" s="69" t="s">
        <v>1977</v>
      </c>
      <c r="D600" s="62" t="s">
        <v>4636</v>
      </c>
      <c r="E600" s="62">
        <v>0</v>
      </c>
      <c r="F600" s="54">
        <f t="shared" si="27"/>
        <v>0</v>
      </c>
      <c r="G600" s="52" t="str">
        <f t="shared" si="28"/>
        <v>Kém</v>
      </c>
      <c r="H600" s="49"/>
      <c r="I600" s="11">
        <v>53</v>
      </c>
    </row>
    <row r="601" spans="1:9" s="11" customFormat="1" ht="12.75">
      <c r="A601" s="23">
        <f t="shared" si="29"/>
        <v>595</v>
      </c>
      <c r="B601" s="62" t="s">
        <v>1978</v>
      </c>
      <c r="C601" s="69" t="s">
        <v>1979</v>
      </c>
      <c r="D601" s="62" t="s">
        <v>4636</v>
      </c>
      <c r="E601" s="62">
        <v>0</v>
      </c>
      <c r="F601" s="54">
        <f t="shared" si="27"/>
        <v>0</v>
      </c>
      <c r="G601" s="52" t="str">
        <f t="shared" si="28"/>
        <v>Kém</v>
      </c>
      <c r="H601" s="49"/>
      <c r="I601" s="11">
        <v>53</v>
      </c>
    </row>
    <row r="602" spans="1:9" s="11" customFormat="1" ht="12.75">
      <c r="A602" s="23">
        <f t="shared" si="29"/>
        <v>596</v>
      </c>
      <c r="B602" s="62" t="s">
        <v>1980</v>
      </c>
      <c r="C602" s="69" t="s">
        <v>1981</v>
      </c>
      <c r="D602" s="62" t="s">
        <v>4636</v>
      </c>
      <c r="E602" s="62">
        <v>73</v>
      </c>
      <c r="F602" s="54">
        <f t="shared" si="27"/>
        <v>0.73</v>
      </c>
      <c r="G602" s="52" t="str">
        <f t="shared" si="28"/>
        <v>Khá</v>
      </c>
      <c r="H602" s="49"/>
      <c r="I602" s="11">
        <v>53</v>
      </c>
    </row>
    <row r="603" spans="1:9" s="11" customFormat="1" ht="12.75">
      <c r="A603" s="23">
        <f t="shared" si="29"/>
        <v>597</v>
      </c>
      <c r="B603" s="62" t="s">
        <v>1982</v>
      </c>
      <c r="C603" s="69" t="s">
        <v>1983</v>
      </c>
      <c r="D603" s="62" t="s">
        <v>4636</v>
      </c>
      <c r="E603" s="62">
        <v>0</v>
      </c>
      <c r="F603" s="54">
        <f t="shared" si="27"/>
        <v>0</v>
      </c>
      <c r="G603" s="52" t="str">
        <f t="shared" si="28"/>
        <v>Kém</v>
      </c>
      <c r="H603" s="49"/>
      <c r="I603" s="11">
        <v>53</v>
      </c>
    </row>
    <row r="604" spans="1:9" s="11" customFormat="1" ht="12.75">
      <c r="A604" s="23">
        <f t="shared" si="29"/>
        <v>598</v>
      </c>
      <c r="B604" s="62" t="s">
        <v>1984</v>
      </c>
      <c r="C604" s="69" t="s">
        <v>1328</v>
      </c>
      <c r="D604" s="62" t="s">
        <v>4636</v>
      </c>
      <c r="E604" s="62">
        <v>0</v>
      </c>
      <c r="F604" s="54">
        <f t="shared" si="27"/>
        <v>0</v>
      </c>
      <c r="G604" s="52" t="str">
        <f t="shared" si="28"/>
        <v>Kém</v>
      </c>
      <c r="H604" s="49"/>
      <c r="I604" s="11">
        <v>53</v>
      </c>
    </row>
    <row r="605" spans="1:9" s="11" customFormat="1" ht="12.75">
      <c r="A605" s="23">
        <f t="shared" si="29"/>
        <v>599</v>
      </c>
      <c r="B605" s="62" t="s">
        <v>1985</v>
      </c>
      <c r="C605" s="69" t="s">
        <v>1328</v>
      </c>
      <c r="D605" s="62" t="s">
        <v>4636</v>
      </c>
      <c r="E605" s="62">
        <v>0</v>
      </c>
      <c r="F605" s="54">
        <f t="shared" si="27"/>
        <v>0</v>
      </c>
      <c r="G605" s="52" t="str">
        <f t="shared" si="28"/>
        <v>Kém</v>
      </c>
      <c r="H605" s="49"/>
      <c r="I605" s="11">
        <v>53</v>
      </c>
    </row>
    <row r="606" spans="1:9" s="11" customFormat="1" ht="12.75">
      <c r="A606" s="23">
        <f t="shared" si="29"/>
        <v>600</v>
      </c>
      <c r="B606" s="62" t="s">
        <v>1986</v>
      </c>
      <c r="C606" s="69" t="s">
        <v>1987</v>
      </c>
      <c r="D606" s="62" t="s">
        <v>4636</v>
      </c>
      <c r="E606" s="62">
        <v>0</v>
      </c>
      <c r="F606" s="54">
        <f t="shared" si="27"/>
        <v>0</v>
      </c>
      <c r="G606" s="52" t="str">
        <f t="shared" si="28"/>
        <v>Kém</v>
      </c>
      <c r="H606" s="49"/>
      <c r="I606" s="11">
        <v>53</v>
      </c>
    </row>
    <row r="607" spans="1:9" s="11" customFormat="1" ht="12.75">
      <c r="A607" s="23">
        <f t="shared" si="29"/>
        <v>601</v>
      </c>
      <c r="B607" s="62" t="s">
        <v>1988</v>
      </c>
      <c r="C607" s="69" t="s">
        <v>1989</v>
      </c>
      <c r="D607" s="62" t="s">
        <v>4636</v>
      </c>
      <c r="E607" s="62">
        <v>0</v>
      </c>
      <c r="F607" s="54">
        <f t="shared" si="27"/>
        <v>0</v>
      </c>
      <c r="G607" s="52" t="str">
        <f t="shared" si="28"/>
        <v>Kém</v>
      </c>
      <c r="H607" s="49"/>
      <c r="I607" s="11">
        <v>53</v>
      </c>
    </row>
    <row r="608" spans="1:9" s="11" customFormat="1" ht="12.75">
      <c r="A608" s="23">
        <f t="shared" si="29"/>
        <v>602</v>
      </c>
      <c r="B608" s="62" t="s">
        <v>1990</v>
      </c>
      <c r="C608" s="69" t="s">
        <v>1991</v>
      </c>
      <c r="D608" s="62" t="s">
        <v>4636</v>
      </c>
      <c r="E608" s="62">
        <v>85</v>
      </c>
      <c r="F608" s="54">
        <f t="shared" si="27"/>
        <v>0.85</v>
      </c>
      <c r="G608" s="52" t="str">
        <f t="shared" si="28"/>
        <v>Tốt</v>
      </c>
      <c r="H608" s="49"/>
      <c r="I608" s="11">
        <v>53</v>
      </c>
    </row>
    <row r="609" spans="1:9" s="11" customFormat="1" ht="12.75">
      <c r="A609" s="23">
        <f t="shared" si="29"/>
        <v>603</v>
      </c>
      <c r="B609" s="62" t="s">
        <v>1992</v>
      </c>
      <c r="C609" s="69" t="s">
        <v>1993</v>
      </c>
      <c r="D609" s="62" t="s">
        <v>4636</v>
      </c>
      <c r="E609" s="62">
        <v>55</v>
      </c>
      <c r="F609" s="54">
        <f t="shared" si="27"/>
        <v>0.55</v>
      </c>
      <c r="G609" s="52" t="str">
        <f t="shared" si="28"/>
        <v>Trung bình</v>
      </c>
      <c r="H609" s="49"/>
      <c r="I609" s="11">
        <v>53</v>
      </c>
    </row>
    <row r="610" spans="1:9" s="11" customFormat="1" ht="12.75">
      <c r="A610" s="23">
        <f t="shared" si="29"/>
        <v>604</v>
      </c>
      <c r="B610" s="70" t="s">
        <v>1994</v>
      </c>
      <c r="C610" s="71" t="s">
        <v>1995</v>
      </c>
      <c r="D610" s="70" t="s">
        <v>1996</v>
      </c>
      <c r="E610" s="73">
        <v>70</v>
      </c>
      <c r="F610" s="54">
        <f t="shared" si="27"/>
        <v>0.7</v>
      </c>
      <c r="G610" s="52" t="str">
        <f t="shared" si="28"/>
        <v>Khá</v>
      </c>
      <c r="H610" s="49"/>
      <c r="I610" s="11">
        <v>53</v>
      </c>
    </row>
    <row r="611" spans="1:9" s="11" customFormat="1" ht="12.75">
      <c r="A611" s="23">
        <f t="shared" si="29"/>
        <v>605</v>
      </c>
      <c r="B611" s="70" t="s">
        <v>1997</v>
      </c>
      <c r="C611" s="71" t="s">
        <v>1998</v>
      </c>
      <c r="D611" s="70" t="s">
        <v>1996</v>
      </c>
      <c r="E611" s="73">
        <v>70</v>
      </c>
      <c r="F611" s="54">
        <f t="shared" si="27"/>
        <v>0.7</v>
      </c>
      <c r="G611" s="52" t="str">
        <f t="shared" si="28"/>
        <v>Khá</v>
      </c>
      <c r="H611" s="49"/>
      <c r="I611" s="11">
        <v>53</v>
      </c>
    </row>
    <row r="612" spans="1:9" s="11" customFormat="1" ht="12.75">
      <c r="A612" s="23">
        <f t="shared" si="29"/>
        <v>606</v>
      </c>
      <c r="B612" s="70" t="s">
        <v>1999</v>
      </c>
      <c r="C612" s="71" t="s">
        <v>2000</v>
      </c>
      <c r="D612" s="70" t="s">
        <v>1996</v>
      </c>
      <c r="E612" s="73">
        <v>67</v>
      </c>
      <c r="F612" s="54">
        <f t="shared" si="27"/>
        <v>0.67</v>
      </c>
      <c r="G612" s="52" t="str">
        <f t="shared" si="28"/>
        <v>TB Khá</v>
      </c>
      <c r="H612" s="49"/>
      <c r="I612" s="11">
        <v>53</v>
      </c>
    </row>
    <row r="613" spans="1:9" s="11" customFormat="1" ht="12.75">
      <c r="A613" s="23">
        <f t="shared" si="29"/>
        <v>607</v>
      </c>
      <c r="B613" s="70" t="s">
        <v>2001</v>
      </c>
      <c r="C613" s="71" t="s">
        <v>2002</v>
      </c>
      <c r="D613" s="70" t="s">
        <v>1996</v>
      </c>
      <c r="E613" s="73">
        <v>65</v>
      </c>
      <c r="F613" s="54">
        <f t="shared" si="27"/>
        <v>0.65</v>
      </c>
      <c r="G613" s="52" t="str">
        <f t="shared" si="28"/>
        <v>TB Khá</v>
      </c>
      <c r="H613" s="49"/>
      <c r="I613" s="11">
        <v>53</v>
      </c>
    </row>
    <row r="614" spans="1:9" s="11" customFormat="1" ht="12.75">
      <c r="A614" s="23">
        <f t="shared" si="29"/>
        <v>608</v>
      </c>
      <c r="B614" s="70" t="s">
        <v>2003</v>
      </c>
      <c r="C614" s="71" t="s">
        <v>2004</v>
      </c>
      <c r="D614" s="70" t="s">
        <v>1996</v>
      </c>
      <c r="E614" s="73">
        <v>70</v>
      </c>
      <c r="F614" s="54">
        <f t="shared" si="27"/>
        <v>0.7</v>
      </c>
      <c r="G614" s="52" t="str">
        <f t="shared" si="28"/>
        <v>Khá</v>
      </c>
      <c r="H614" s="49"/>
      <c r="I614" s="11">
        <v>53</v>
      </c>
    </row>
    <row r="615" spans="1:9" s="11" customFormat="1" ht="12.75">
      <c r="A615" s="23">
        <f t="shared" si="29"/>
        <v>609</v>
      </c>
      <c r="B615" s="70" t="s">
        <v>2005</v>
      </c>
      <c r="C615" s="71" t="s">
        <v>2006</v>
      </c>
      <c r="D615" s="70" t="s">
        <v>1996</v>
      </c>
      <c r="E615" s="73">
        <v>70</v>
      </c>
      <c r="F615" s="54">
        <f t="shared" si="27"/>
        <v>0.7</v>
      </c>
      <c r="G615" s="52" t="str">
        <f t="shared" si="28"/>
        <v>Khá</v>
      </c>
      <c r="H615" s="49"/>
      <c r="I615" s="11">
        <v>53</v>
      </c>
    </row>
    <row r="616" spans="1:9" s="11" customFormat="1" ht="12.75">
      <c r="A616" s="23">
        <f t="shared" si="29"/>
        <v>610</v>
      </c>
      <c r="B616" s="70" t="s">
        <v>2007</v>
      </c>
      <c r="C616" s="71" t="s">
        <v>2008</v>
      </c>
      <c r="D616" s="70" t="s">
        <v>1996</v>
      </c>
      <c r="E616" s="73">
        <v>0</v>
      </c>
      <c r="F616" s="54">
        <f t="shared" si="27"/>
        <v>0</v>
      </c>
      <c r="G616" s="52" t="str">
        <f t="shared" si="28"/>
        <v>Kém</v>
      </c>
      <c r="H616" s="49"/>
      <c r="I616" s="11">
        <v>53</v>
      </c>
    </row>
    <row r="617" spans="1:9" s="11" customFormat="1" ht="12.75">
      <c r="A617" s="23">
        <f t="shared" si="29"/>
        <v>611</v>
      </c>
      <c r="B617" s="70" t="s">
        <v>2009</v>
      </c>
      <c r="C617" s="71" t="s">
        <v>2010</v>
      </c>
      <c r="D617" s="70" t="s">
        <v>1996</v>
      </c>
      <c r="E617" s="73">
        <v>72</v>
      </c>
      <c r="F617" s="54">
        <f t="shared" si="27"/>
        <v>0.72</v>
      </c>
      <c r="G617" s="52" t="str">
        <f t="shared" si="28"/>
        <v>Khá</v>
      </c>
      <c r="H617" s="49"/>
      <c r="I617" s="11">
        <v>53</v>
      </c>
    </row>
    <row r="618" spans="1:9" s="11" customFormat="1" ht="12.75">
      <c r="A618" s="23">
        <f t="shared" si="29"/>
        <v>612</v>
      </c>
      <c r="B618" s="70" t="s">
        <v>2011</v>
      </c>
      <c r="C618" s="71" t="s">
        <v>2012</v>
      </c>
      <c r="D618" s="70" t="s">
        <v>1996</v>
      </c>
      <c r="E618" s="73">
        <v>82</v>
      </c>
      <c r="F618" s="54">
        <f t="shared" si="27"/>
        <v>0.82</v>
      </c>
      <c r="G618" s="52" t="str">
        <f t="shared" si="28"/>
        <v>Tốt</v>
      </c>
      <c r="H618" s="49"/>
      <c r="I618" s="11">
        <v>53</v>
      </c>
    </row>
    <row r="619" spans="1:9" s="11" customFormat="1" ht="12.75">
      <c r="A619" s="23">
        <f t="shared" si="29"/>
        <v>613</v>
      </c>
      <c r="B619" s="70" t="s">
        <v>2013</v>
      </c>
      <c r="C619" s="71" t="s">
        <v>2014</v>
      </c>
      <c r="D619" s="70" t="s">
        <v>1996</v>
      </c>
      <c r="E619" s="73">
        <v>65</v>
      </c>
      <c r="F619" s="54">
        <f aca="true" t="shared" si="30" ref="F619:F682">+E619/100</f>
        <v>0.65</v>
      </c>
      <c r="G619" s="52" t="str">
        <f t="shared" si="28"/>
        <v>TB Khá</v>
      </c>
      <c r="H619" s="49"/>
      <c r="I619" s="11">
        <v>53</v>
      </c>
    </row>
    <row r="620" spans="1:9" s="11" customFormat="1" ht="12.75">
      <c r="A620" s="23">
        <f t="shared" si="29"/>
        <v>614</v>
      </c>
      <c r="B620" s="70" t="s">
        <v>2015</v>
      </c>
      <c r="C620" s="71" t="s">
        <v>4438</v>
      </c>
      <c r="D620" s="70" t="s">
        <v>1996</v>
      </c>
      <c r="E620" s="73">
        <v>55</v>
      </c>
      <c r="F620" s="54">
        <f t="shared" si="30"/>
        <v>0.55</v>
      </c>
      <c r="G620" s="52" t="str">
        <f t="shared" si="28"/>
        <v>Trung bình</v>
      </c>
      <c r="H620" s="49"/>
      <c r="I620" s="11">
        <v>53</v>
      </c>
    </row>
    <row r="621" spans="1:9" s="11" customFormat="1" ht="12.75">
      <c r="A621" s="23">
        <f t="shared" si="29"/>
        <v>615</v>
      </c>
      <c r="B621" s="70" t="s">
        <v>2016</v>
      </c>
      <c r="C621" s="71" t="s">
        <v>2017</v>
      </c>
      <c r="D621" s="70" t="s">
        <v>1996</v>
      </c>
      <c r="E621" s="73">
        <v>67</v>
      </c>
      <c r="F621" s="54">
        <f t="shared" si="30"/>
        <v>0.67</v>
      </c>
      <c r="G621" s="52" t="str">
        <f t="shared" si="28"/>
        <v>TB Khá</v>
      </c>
      <c r="H621" s="49"/>
      <c r="I621" s="11">
        <v>53</v>
      </c>
    </row>
    <row r="622" spans="1:9" s="11" customFormat="1" ht="12.75">
      <c r="A622" s="23">
        <f t="shared" si="29"/>
        <v>616</v>
      </c>
      <c r="B622" s="70" t="s">
        <v>2018</v>
      </c>
      <c r="C622" s="71" t="s">
        <v>2019</v>
      </c>
      <c r="D622" s="70" t="s">
        <v>1996</v>
      </c>
      <c r="E622" s="73">
        <v>60</v>
      </c>
      <c r="F622" s="54">
        <f t="shared" si="30"/>
        <v>0.6</v>
      </c>
      <c r="G622" s="52" t="str">
        <f t="shared" si="28"/>
        <v>TB Khá</v>
      </c>
      <c r="H622" s="49"/>
      <c r="I622" s="11">
        <v>53</v>
      </c>
    </row>
    <row r="623" spans="1:9" s="11" customFormat="1" ht="12.75">
      <c r="A623" s="23">
        <f t="shared" si="29"/>
        <v>617</v>
      </c>
      <c r="B623" s="70" t="s">
        <v>2020</v>
      </c>
      <c r="C623" s="71" t="s">
        <v>2021</v>
      </c>
      <c r="D623" s="70" t="s">
        <v>1996</v>
      </c>
      <c r="E623" s="73">
        <v>60</v>
      </c>
      <c r="F623" s="54">
        <f t="shared" si="30"/>
        <v>0.6</v>
      </c>
      <c r="G623" s="52" t="str">
        <f t="shared" si="28"/>
        <v>TB Khá</v>
      </c>
      <c r="H623" s="49"/>
      <c r="I623" s="11">
        <v>53</v>
      </c>
    </row>
    <row r="624" spans="1:9" s="11" customFormat="1" ht="12.75">
      <c r="A624" s="23">
        <f t="shared" si="29"/>
        <v>618</v>
      </c>
      <c r="B624" s="70" t="s">
        <v>2022</v>
      </c>
      <c r="C624" s="71" t="s">
        <v>2023</v>
      </c>
      <c r="D624" s="70" t="s">
        <v>1996</v>
      </c>
      <c r="E624" s="73">
        <v>55</v>
      </c>
      <c r="F624" s="54">
        <f t="shared" si="30"/>
        <v>0.55</v>
      </c>
      <c r="G624" s="52" t="str">
        <f t="shared" si="28"/>
        <v>Trung bình</v>
      </c>
      <c r="H624" s="49"/>
      <c r="I624" s="11">
        <v>53</v>
      </c>
    </row>
    <row r="625" spans="1:9" s="11" customFormat="1" ht="12.75">
      <c r="A625" s="23">
        <f t="shared" si="29"/>
        <v>619</v>
      </c>
      <c r="B625" s="70" t="s">
        <v>2024</v>
      </c>
      <c r="C625" s="71" t="s">
        <v>2025</v>
      </c>
      <c r="D625" s="70" t="s">
        <v>1996</v>
      </c>
      <c r="E625" s="73">
        <v>55</v>
      </c>
      <c r="F625" s="54">
        <f t="shared" si="30"/>
        <v>0.55</v>
      </c>
      <c r="G625" s="52" t="str">
        <f t="shared" si="28"/>
        <v>Trung bình</v>
      </c>
      <c r="H625" s="49"/>
      <c r="I625" s="11">
        <v>53</v>
      </c>
    </row>
    <row r="626" spans="1:9" s="11" customFormat="1" ht="12.75">
      <c r="A626" s="23">
        <f t="shared" si="29"/>
        <v>620</v>
      </c>
      <c r="B626" s="70" t="s">
        <v>2026</v>
      </c>
      <c r="C626" s="71" t="s">
        <v>2027</v>
      </c>
      <c r="D626" s="70" t="s">
        <v>1996</v>
      </c>
      <c r="E626" s="73">
        <v>55</v>
      </c>
      <c r="F626" s="54">
        <f t="shared" si="30"/>
        <v>0.55</v>
      </c>
      <c r="G626" s="52" t="str">
        <f t="shared" si="28"/>
        <v>Trung bình</v>
      </c>
      <c r="H626" s="49"/>
      <c r="I626" s="11">
        <v>53</v>
      </c>
    </row>
    <row r="627" spans="1:9" s="11" customFormat="1" ht="12.75">
      <c r="A627" s="23">
        <f t="shared" si="29"/>
        <v>621</v>
      </c>
      <c r="B627" s="70" t="s">
        <v>2028</v>
      </c>
      <c r="C627" s="71" t="s">
        <v>2029</v>
      </c>
      <c r="D627" s="70" t="s">
        <v>1996</v>
      </c>
      <c r="E627" s="73">
        <v>62</v>
      </c>
      <c r="F627" s="54">
        <f t="shared" si="30"/>
        <v>0.62</v>
      </c>
      <c r="G627" s="52" t="str">
        <f t="shared" si="28"/>
        <v>TB Khá</v>
      </c>
      <c r="H627" s="49"/>
      <c r="I627" s="11">
        <v>53</v>
      </c>
    </row>
    <row r="628" spans="1:9" s="11" customFormat="1" ht="12.75">
      <c r="A628" s="23">
        <f t="shared" si="29"/>
        <v>622</v>
      </c>
      <c r="B628" s="70" t="s">
        <v>2030</v>
      </c>
      <c r="C628" s="71" t="s">
        <v>2031</v>
      </c>
      <c r="D628" s="70" t="s">
        <v>1996</v>
      </c>
      <c r="E628" s="73">
        <v>77</v>
      </c>
      <c r="F628" s="54">
        <f t="shared" si="30"/>
        <v>0.77</v>
      </c>
      <c r="G628" s="52" t="str">
        <f t="shared" si="28"/>
        <v>Khá</v>
      </c>
      <c r="H628" s="49"/>
      <c r="I628" s="11">
        <v>53</v>
      </c>
    </row>
    <row r="629" spans="1:9" s="11" customFormat="1" ht="12.75">
      <c r="A629" s="23">
        <f t="shared" si="29"/>
        <v>623</v>
      </c>
      <c r="B629" s="70" t="s">
        <v>2032</v>
      </c>
      <c r="C629" s="71" t="s">
        <v>2033</v>
      </c>
      <c r="D629" s="70" t="s">
        <v>1996</v>
      </c>
      <c r="E629" s="73">
        <v>70</v>
      </c>
      <c r="F629" s="54">
        <f t="shared" si="30"/>
        <v>0.7</v>
      </c>
      <c r="G629" s="52" t="str">
        <f t="shared" si="28"/>
        <v>Khá</v>
      </c>
      <c r="H629" s="49"/>
      <c r="I629" s="11">
        <v>53</v>
      </c>
    </row>
    <row r="630" spans="1:9" s="11" customFormat="1" ht="12.75">
      <c r="A630" s="23">
        <f t="shared" si="29"/>
        <v>624</v>
      </c>
      <c r="B630" s="70" t="s">
        <v>2034</v>
      </c>
      <c r="C630" s="71" t="s">
        <v>2035</v>
      </c>
      <c r="D630" s="70" t="s">
        <v>1996</v>
      </c>
      <c r="E630" s="73">
        <v>75</v>
      </c>
      <c r="F630" s="54">
        <f t="shared" si="30"/>
        <v>0.75</v>
      </c>
      <c r="G630" s="52" t="str">
        <f t="shared" si="28"/>
        <v>Khá</v>
      </c>
      <c r="H630" s="49"/>
      <c r="I630" s="11">
        <v>53</v>
      </c>
    </row>
    <row r="631" spans="1:9" s="11" customFormat="1" ht="12.75">
      <c r="A631" s="23">
        <f t="shared" si="29"/>
        <v>625</v>
      </c>
      <c r="B631" s="70" t="s">
        <v>2036</v>
      </c>
      <c r="C631" s="71" t="s">
        <v>2037</v>
      </c>
      <c r="D631" s="70" t="s">
        <v>1996</v>
      </c>
      <c r="E631" s="73">
        <v>76</v>
      </c>
      <c r="F631" s="54">
        <f t="shared" si="30"/>
        <v>0.76</v>
      </c>
      <c r="G631" s="52" t="str">
        <f t="shared" si="28"/>
        <v>Khá</v>
      </c>
      <c r="H631" s="49"/>
      <c r="I631" s="11">
        <v>53</v>
      </c>
    </row>
    <row r="632" spans="1:9" s="11" customFormat="1" ht="12.75">
      <c r="A632" s="23">
        <f t="shared" si="29"/>
        <v>626</v>
      </c>
      <c r="B632" s="70" t="s">
        <v>2038</v>
      </c>
      <c r="C632" s="71" t="s">
        <v>2039</v>
      </c>
      <c r="D632" s="70" t="s">
        <v>1996</v>
      </c>
      <c r="E632" s="73">
        <v>72</v>
      </c>
      <c r="F632" s="54">
        <f t="shared" si="30"/>
        <v>0.72</v>
      </c>
      <c r="G632" s="52" t="str">
        <f t="shared" si="28"/>
        <v>Khá</v>
      </c>
      <c r="H632" s="49"/>
      <c r="I632" s="11">
        <v>53</v>
      </c>
    </row>
    <row r="633" spans="1:9" s="11" customFormat="1" ht="12.75">
      <c r="A633" s="23">
        <f t="shared" si="29"/>
        <v>627</v>
      </c>
      <c r="B633" s="70" t="s">
        <v>2040</v>
      </c>
      <c r="C633" s="71" t="s">
        <v>2041</v>
      </c>
      <c r="D633" s="70" t="s">
        <v>1996</v>
      </c>
      <c r="E633" s="73">
        <v>76</v>
      </c>
      <c r="F633" s="54">
        <f t="shared" si="30"/>
        <v>0.76</v>
      </c>
      <c r="G633" s="52" t="str">
        <f t="shared" si="28"/>
        <v>Khá</v>
      </c>
      <c r="H633" s="49"/>
      <c r="I633" s="11">
        <v>53</v>
      </c>
    </row>
    <row r="634" spans="1:9" s="11" customFormat="1" ht="12.75">
      <c r="A634" s="23">
        <f t="shared" si="29"/>
        <v>628</v>
      </c>
      <c r="B634" s="70" t="s">
        <v>2042</v>
      </c>
      <c r="C634" s="71" t="s">
        <v>2043</v>
      </c>
      <c r="D634" s="70" t="s">
        <v>1996</v>
      </c>
      <c r="E634" s="73">
        <v>63</v>
      </c>
      <c r="F634" s="54">
        <f t="shared" si="30"/>
        <v>0.63</v>
      </c>
      <c r="G634" s="52" t="str">
        <f t="shared" si="28"/>
        <v>TB Khá</v>
      </c>
      <c r="H634" s="49"/>
      <c r="I634" s="11">
        <v>53</v>
      </c>
    </row>
    <row r="635" spans="1:9" s="11" customFormat="1" ht="12.75">
      <c r="A635" s="23">
        <f t="shared" si="29"/>
        <v>629</v>
      </c>
      <c r="B635" s="70" t="s">
        <v>2044</v>
      </c>
      <c r="C635" s="71" t="s">
        <v>2045</v>
      </c>
      <c r="D635" s="70" t="s">
        <v>1996</v>
      </c>
      <c r="E635" s="73">
        <v>48</v>
      </c>
      <c r="F635" s="54">
        <f t="shared" si="30"/>
        <v>0.48</v>
      </c>
      <c r="G635" s="52" t="str">
        <f t="shared" si="28"/>
        <v>Yếu</v>
      </c>
      <c r="H635" s="49"/>
      <c r="I635" s="11">
        <v>53</v>
      </c>
    </row>
    <row r="636" spans="1:9" s="11" customFormat="1" ht="12.75">
      <c r="A636" s="23">
        <f t="shared" si="29"/>
        <v>630</v>
      </c>
      <c r="B636" s="70" t="s">
        <v>2046</v>
      </c>
      <c r="C636" s="71" t="s">
        <v>2047</v>
      </c>
      <c r="D636" s="70" t="s">
        <v>1996</v>
      </c>
      <c r="E636" s="73">
        <v>75</v>
      </c>
      <c r="F636" s="54">
        <f t="shared" si="30"/>
        <v>0.75</v>
      </c>
      <c r="G636" s="52" t="str">
        <f t="shared" si="28"/>
        <v>Khá</v>
      </c>
      <c r="H636" s="49"/>
      <c r="I636" s="11">
        <v>53</v>
      </c>
    </row>
    <row r="637" spans="1:9" s="11" customFormat="1" ht="12.75">
      <c r="A637" s="23">
        <f t="shared" si="29"/>
        <v>631</v>
      </c>
      <c r="B637" s="70" t="s">
        <v>2048</v>
      </c>
      <c r="C637" s="71" t="s">
        <v>2049</v>
      </c>
      <c r="D637" s="70" t="s">
        <v>1996</v>
      </c>
      <c r="E637" s="73">
        <v>65</v>
      </c>
      <c r="F637" s="54">
        <f t="shared" si="30"/>
        <v>0.65</v>
      </c>
      <c r="G637" s="52" t="str">
        <f t="shared" si="28"/>
        <v>TB Khá</v>
      </c>
      <c r="H637" s="49"/>
      <c r="I637" s="11">
        <v>53</v>
      </c>
    </row>
    <row r="638" spans="1:9" s="11" customFormat="1" ht="12.75">
      <c r="A638" s="23">
        <f t="shared" si="29"/>
        <v>632</v>
      </c>
      <c r="B638" s="70" t="s">
        <v>2050</v>
      </c>
      <c r="C638" s="71" t="s">
        <v>2051</v>
      </c>
      <c r="D638" s="70" t="s">
        <v>1996</v>
      </c>
      <c r="E638" s="73">
        <v>87</v>
      </c>
      <c r="F638" s="54">
        <f t="shared" si="30"/>
        <v>0.87</v>
      </c>
      <c r="G638" s="52" t="str">
        <f t="shared" si="28"/>
        <v>Tốt</v>
      </c>
      <c r="H638" s="49"/>
      <c r="I638" s="11">
        <v>53</v>
      </c>
    </row>
    <row r="639" spans="1:9" s="11" customFormat="1" ht="12.75">
      <c r="A639" s="23">
        <f t="shared" si="29"/>
        <v>633</v>
      </c>
      <c r="B639" s="70" t="s">
        <v>2052</v>
      </c>
      <c r="C639" s="71" t="s">
        <v>2053</v>
      </c>
      <c r="D639" s="70" t="s">
        <v>1996</v>
      </c>
      <c r="E639" s="73">
        <v>57</v>
      </c>
      <c r="F639" s="54">
        <f t="shared" si="30"/>
        <v>0.57</v>
      </c>
      <c r="G639" s="52" t="str">
        <f t="shared" si="28"/>
        <v>Trung bình</v>
      </c>
      <c r="H639" s="49"/>
      <c r="I639" s="11">
        <v>53</v>
      </c>
    </row>
    <row r="640" spans="1:9" s="11" customFormat="1" ht="12.75">
      <c r="A640" s="23">
        <f t="shared" si="29"/>
        <v>634</v>
      </c>
      <c r="B640" s="70" t="s">
        <v>2054</v>
      </c>
      <c r="C640" s="71" t="s">
        <v>2055</v>
      </c>
      <c r="D640" s="70" t="s">
        <v>1996</v>
      </c>
      <c r="E640" s="73">
        <v>75</v>
      </c>
      <c r="F640" s="54">
        <f t="shared" si="30"/>
        <v>0.75</v>
      </c>
      <c r="G640" s="52" t="str">
        <f t="shared" si="28"/>
        <v>Khá</v>
      </c>
      <c r="H640" s="49"/>
      <c r="I640" s="11">
        <v>53</v>
      </c>
    </row>
    <row r="641" spans="1:9" s="11" customFormat="1" ht="12.75">
      <c r="A641" s="23">
        <f t="shared" si="29"/>
        <v>635</v>
      </c>
      <c r="B641" s="70" t="s">
        <v>2056</v>
      </c>
      <c r="C641" s="71" t="s">
        <v>2057</v>
      </c>
      <c r="D641" s="70" t="s">
        <v>1996</v>
      </c>
      <c r="E641" s="73">
        <v>55</v>
      </c>
      <c r="F641" s="54">
        <f t="shared" si="30"/>
        <v>0.55</v>
      </c>
      <c r="G641" s="52" t="str">
        <f t="shared" si="28"/>
        <v>Trung bình</v>
      </c>
      <c r="H641" s="49"/>
      <c r="I641" s="11">
        <v>53</v>
      </c>
    </row>
    <row r="642" spans="1:9" s="11" customFormat="1" ht="12.75">
      <c r="A642" s="23">
        <f t="shared" si="29"/>
        <v>636</v>
      </c>
      <c r="B642" s="70" t="s">
        <v>2058</v>
      </c>
      <c r="C642" s="71" t="s">
        <v>2059</v>
      </c>
      <c r="D642" s="70" t="s">
        <v>1996</v>
      </c>
      <c r="E642" s="73">
        <v>67</v>
      </c>
      <c r="F642" s="54">
        <f t="shared" si="30"/>
        <v>0.67</v>
      </c>
      <c r="G642" s="52" t="str">
        <f t="shared" si="28"/>
        <v>TB Khá</v>
      </c>
      <c r="H642" s="49"/>
      <c r="I642" s="11">
        <v>53</v>
      </c>
    </row>
    <row r="643" spans="1:9" s="11" customFormat="1" ht="12.75">
      <c r="A643" s="23">
        <f t="shared" si="29"/>
        <v>637</v>
      </c>
      <c r="B643" s="70" t="s">
        <v>2060</v>
      </c>
      <c r="C643" s="71" t="s">
        <v>2061</v>
      </c>
      <c r="D643" s="70" t="s">
        <v>1996</v>
      </c>
      <c r="E643" s="73">
        <v>55</v>
      </c>
      <c r="F643" s="54">
        <f t="shared" si="30"/>
        <v>0.55</v>
      </c>
      <c r="G643" s="52" t="str">
        <f t="shared" si="28"/>
        <v>Trung bình</v>
      </c>
      <c r="H643" s="49"/>
      <c r="I643" s="11">
        <v>53</v>
      </c>
    </row>
    <row r="644" spans="1:9" s="11" customFormat="1" ht="12.75">
      <c r="A644" s="23">
        <f t="shared" si="29"/>
        <v>638</v>
      </c>
      <c r="B644" s="70" t="s">
        <v>2062</v>
      </c>
      <c r="C644" s="71" t="s">
        <v>2063</v>
      </c>
      <c r="D644" s="70" t="s">
        <v>1996</v>
      </c>
      <c r="E644" s="73">
        <v>60</v>
      </c>
      <c r="F644" s="54">
        <f t="shared" si="30"/>
        <v>0.6</v>
      </c>
      <c r="G644" s="52" t="str">
        <f t="shared" si="28"/>
        <v>TB Khá</v>
      </c>
      <c r="H644" s="49"/>
      <c r="I644" s="11">
        <v>53</v>
      </c>
    </row>
    <row r="645" spans="1:9" s="11" customFormat="1" ht="12.75">
      <c r="A645" s="23">
        <f t="shared" si="29"/>
        <v>639</v>
      </c>
      <c r="B645" s="70" t="s">
        <v>2064</v>
      </c>
      <c r="C645" s="71" t="s">
        <v>2065</v>
      </c>
      <c r="D645" s="70" t="s">
        <v>1996</v>
      </c>
      <c r="E645" s="73">
        <v>75</v>
      </c>
      <c r="F645" s="54">
        <f t="shared" si="30"/>
        <v>0.75</v>
      </c>
      <c r="G645" s="52" t="str">
        <f t="shared" si="28"/>
        <v>Khá</v>
      </c>
      <c r="H645" s="49"/>
      <c r="I645" s="11">
        <v>53</v>
      </c>
    </row>
    <row r="646" spans="1:9" s="11" customFormat="1" ht="12.75">
      <c r="A646" s="23">
        <f t="shared" si="29"/>
        <v>640</v>
      </c>
      <c r="B646" s="70" t="s">
        <v>2066</v>
      </c>
      <c r="C646" s="71" t="s">
        <v>2067</v>
      </c>
      <c r="D646" s="70" t="s">
        <v>1996</v>
      </c>
      <c r="E646" s="73">
        <v>65</v>
      </c>
      <c r="F646" s="54">
        <f t="shared" si="30"/>
        <v>0.65</v>
      </c>
      <c r="G646" s="52" t="str">
        <f t="shared" si="28"/>
        <v>TB Khá</v>
      </c>
      <c r="H646" s="49"/>
      <c r="I646" s="11">
        <v>53</v>
      </c>
    </row>
    <row r="647" spans="1:9" s="11" customFormat="1" ht="12.75">
      <c r="A647" s="23">
        <f t="shared" si="29"/>
        <v>641</v>
      </c>
      <c r="B647" s="70" t="s">
        <v>2068</v>
      </c>
      <c r="C647" s="71" t="s">
        <v>2069</v>
      </c>
      <c r="D647" s="70" t="s">
        <v>1996</v>
      </c>
      <c r="E647" s="73">
        <v>65</v>
      </c>
      <c r="F647" s="54">
        <f t="shared" si="30"/>
        <v>0.65</v>
      </c>
      <c r="G647" s="52" t="str">
        <f aca="true" t="shared" si="31" ref="G647:G710">IF(E647&gt;89,"Xuất sắc",IF((E647&gt;79)*AND(E647&lt;90),"Tốt",IF((E647&gt;69)*AND(E647&lt;80),"Khá",IF((E647&gt;59)*AND(E647&lt;70),"TB Khá",IF((E647&gt;49)*AND(E647&lt;60),"Trung bình",IF((E647&gt;29)*AND(E647&lt;50),"Yếu",IF((E647&lt;30)*AND(E647&gt;=0),"Kém","  ")))))))</f>
        <v>TB Khá</v>
      </c>
      <c r="H647" s="49"/>
      <c r="I647" s="11">
        <v>53</v>
      </c>
    </row>
    <row r="648" spans="1:9" s="11" customFormat="1" ht="12.75">
      <c r="A648" s="23">
        <f aca="true" t="shared" si="32" ref="A648:A711">+A647+1</f>
        <v>642</v>
      </c>
      <c r="B648" s="70" t="s">
        <v>2070</v>
      </c>
      <c r="C648" s="71" t="s">
        <v>2071</v>
      </c>
      <c r="D648" s="70" t="s">
        <v>1996</v>
      </c>
      <c r="E648" s="73">
        <v>72</v>
      </c>
      <c r="F648" s="54">
        <f t="shared" si="30"/>
        <v>0.72</v>
      </c>
      <c r="G648" s="52" t="str">
        <f t="shared" si="31"/>
        <v>Khá</v>
      </c>
      <c r="H648" s="49"/>
      <c r="I648" s="11">
        <v>53</v>
      </c>
    </row>
    <row r="649" spans="1:9" s="11" customFormat="1" ht="12.75">
      <c r="A649" s="23">
        <f t="shared" si="32"/>
        <v>643</v>
      </c>
      <c r="B649" s="70" t="s">
        <v>2072</v>
      </c>
      <c r="C649" s="71" t="s">
        <v>2073</v>
      </c>
      <c r="D649" s="70" t="s">
        <v>1996</v>
      </c>
      <c r="E649" s="73">
        <v>62</v>
      </c>
      <c r="F649" s="54">
        <f t="shared" si="30"/>
        <v>0.62</v>
      </c>
      <c r="G649" s="52" t="str">
        <f t="shared" si="31"/>
        <v>TB Khá</v>
      </c>
      <c r="H649" s="49"/>
      <c r="I649" s="11">
        <v>53</v>
      </c>
    </row>
    <row r="650" spans="1:9" s="11" customFormat="1" ht="12.75">
      <c r="A650" s="23">
        <f t="shared" si="32"/>
        <v>644</v>
      </c>
      <c r="B650" s="70" t="s">
        <v>2074</v>
      </c>
      <c r="C650" s="71" t="s">
        <v>2075</v>
      </c>
      <c r="D650" s="70" t="s">
        <v>1996</v>
      </c>
      <c r="E650" s="73">
        <v>55</v>
      </c>
      <c r="F650" s="54">
        <f t="shared" si="30"/>
        <v>0.55</v>
      </c>
      <c r="G650" s="52" t="str">
        <f t="shared" si="31"/>
        <v>Trung bình</v>
      </c>
      <c r="H650" s="49"/>
      <c r="I650" s="11">
        <v>53</v>
      </c>
    </row>
    <row r="651" spans="1:9" s="11" customFormat="1" ht="12.75">
      <c r="A651" s="23">
        <f t="shared" si="32"/>
        <v>645</v>
      </c>
      <c r="B651" s="70" t="s">
        <v>2076</v>
      </c>
      <c r="C651" s="71" t="s">
        <v>2077</v>
      </c>
      <c r="D651" s="70" t="s">
        <v>1996</v>
      </c>
      <c r="E651" s="73">
        <v>65</v>
      </c>
      <c r="F651" s="54">
        <f t="shared" si="30"/>
        <v>0.65</v>
      </c>
      <c r="G651" s="52" t="str">
        <f t="shared" si="31"/>
        <v>TB Khá</v>
      </c>
      <c r="H651" s="49"/>
      <c r="I651" s="11">
        <v>53</v>
      </c>
    </row>
    <row r="652" spans="1:9" s="11" customFormat="1" ht="12.75">
      <c r="A652" s="23">
        <f t="shared" si="32"/>
        <v>646</v>
      </c>
      <c r="B652" s="70" t="s">
        <v>2078</v>
      </c>
      <c r="C652" s="71" t="s">
        <v>2079</v>
      </c>
      <c r="D652" s="70" t="s">
        <v>1996</v>
      </c>
      <c r="E652" s="73">
        <v>75</v>
      </c>
      <c r="F652" s="54">
        <f t="shared" si="30"/>
        <v>0.75</v>
      </c>
      <c r="G652" s="52" t="str">
        <f t="shared" si="31"/>
        <v>Khá</v>
      </c>
      <c r="H652" s="49"/>
      <c r="I652" s="11">
        <v>53</v>
      </c>
    </row>
    <row r="653" spans="1:9" s="11" customFormat="1" ht="12.75">
      <c r="A653" s="23">
        <f t="shared" si="32"/>
        <v>647</v>
      </c>
      <c r="B653" s="70" t="s">
        <v>2080</v>
      </c>
      <c r="C653" s="71" t="s">
        <v>2081</v>
      </c>
      <c r="D653" s="70" t="s">
        <v>1996</v>
      </c>
      <c r="E653" s="73">
        <v>62</v>
      </c>
      <c r="F653" s="54">
        <f t="shared" si="30"/>
        <v>0.62</v>
      </c>
      <c r="G653" s="52" t="str">
        <f t="shared" si="31"/>
        <v>TB Khá</v>
      </c>
      <c r="H653" s="49"/>
      <c r="I653" s="11">
        <v>53</v>
      </c>
    </row>
    <row r="654" spans="1:9" s="11" customFormat="1" ht="12.75">
      <c r="A654" s="23">
        <f t="shared" si="32"/>
        <v>648</v>
      </c>
      <c r="B654" s="70" t="s">
        <v>2082</v>
      </c>
      <c r="C654" s="71" t="s">
        <v>2083</v>
      </c>
      <c r="D654" s="70" t="s">
        <v>1996</v>
      </c>
      <c r="E654" s="73">
        <v>65</v>
      </c>
      <c r="F654" s="54">
        <f t="shared" si="30"/>
        <v>0.65</v>
      </c>
      <c r="G654" s="52" t="str">
        <f t="shared" si="31"/>
        <v>TB Khá</v>
      </c>
      <c r="H654" s="49"/>
      <c r="I654" s="11">
        <v>53</v>
      </c>
    </row>
    <row r="655" spans="1:9" s="11" customFormat="1" ht="12.75">
      <c r="A655" s="23">
        <f t="shared" si="32"/>
        <v>649</v>
      </c>
      <c r="B655" s="70" t="s">
        <v>2084</v>
      </c>
      <c r="C655" s="71" t="s">
        <v>2085</v>
      </c>
      <c r="D655" s="70" t="s">
        <v>1996</v>
      </c>
      <c r="E655" s="73">
        <v>60</v>
      </c>
      <c r="F655" s="54">
        <f t="shared" si="30"/>
        <v>0.6</v>
      </c>
      <c r="G655" s="52" t="str">
        <f t="shared" si="31"/>
        <v>TB Khá</v>
      </c>
      <c r="H655" s="49"/>
      <c r="I655" s="11">
        <v>53</v>
      </c>
    </row>
    <row r="656" spans="1:9" s="11" customFormat="1" ht="12.75">
      <c r="A656" s="23">
        <f t="shared" si="32"/>
        <v>650</v>
      </c>
      <c r="B656" s="70" t="s">
        <v>2086</v>
      </c>
      <c r="C656" s="71" t="s">
        <v>2087</v>
      </c>
      <c r="D656" s="70" t="s">
        <v>1996</v>
      </c>
      <c r="E656" s="73">
        <v>60</v>
      </c>
      <c r="F656" s="54">
        <f t="shared" si="30"/>
        <v>0.6</v>
      </c>
      <c r="G656" s="52" t="str">
        <f t="shared" si="31"/>
        <v>TB Khá</v>
      </c>
      <c r="H656" s="49"/>
      <c r="I656" s="11">
        <v>53</v>
      </c>
    </row>
    <row r="657" spans="1:9" s="11" customFormat="1" ht="12.75">
      <c r="A657" s="23">
        <f t="shared" si="32"/>
        <v>651</v>
      </c>
      <c r="B657" s="70" t="s">
        <v>2088</v>
      </c>
      <c r="C657" s="71" t="s">
        <v>2089</v>
      </c>
      <c r="D657" s="70" t="s">
        <v>1996</v>
      </c>
      <c r="E657" s="73">
        <v>65</v>
      </c>
      <c r="F657" s="54">
        <f t="shared" si="30"/>
        <v>0.65</v>
      </c>
      <c r="G657" s="52" t="str">
        <f t="shared" si="31"/>
        <v>TB Khá</v>
      </c>
      <c r="H657" s="49"/>
      <c r="I657" s="11">
        <v>53</v>
      </c>
    </row>
    <row r="658" spans="1:9" s="11" customFormat="1" ht="12.75">
      <c r="A658" s="23">
        <f t="shared" si="32"/>
        <v>652</v>
      </c>
      <c r="B658" s="70" t="s">
        <v>2090</v>
      </c>
      <c r="C658" s="71" t="s">
        <v>2091</v>
      </c>
      <c r="D658" s="70" t="s">
        <v>1996</v>
      </c>
      <c r="E658" s="73">
        <v>50</v>
      </c>
      <c r="F658" s="54">
        <f t="shared" si="30"/>
        <v>0.5</v>
      </c>
      <c r="G658" s="52" t="str">
        <f t="shared" si="31"/>
        <v>Trung bình</v>
      </c>
      <c r="H658" s="49"/>
      <c r="I658" s="11">
        <v>53</v>
      </c>
    </row>
    <row r="659" spans="1:9" s="11" customFormat="1" ht="12.75">
      <c r="A659" s="23">
        <f t="shared" si="32"/>
        <v>653</v>
      </c>
      <c r="B659" s="70" t="s">
        <v>2092</v>
      </c>
      <c r="C659" s="71" t="s">
        <v>2093</v>
      </c>
      <c r="D659" s="70" t="s">
        <v>1996</v>
      </c>
      <c r="E659" s="73">
        <v>42</v>
      </c>
      <c r="F659" s="54">
        <f t="shared" si="30"/>
        <v>0.42</v>
      </c>
      <c r="G659" s="52" t="str">
        <f t="shared" si="31"/>
        <v>Yếu</v>
      </c>
      <c r="H659" s="49"/>
      <c r="I659" s="11">
        <v>53</v>
      </c>
    </row>
    <row r="660" spans="1:9" s="11" customFormat="1" ht="12.75">
      <c r="A660" s="23">
        <f t="shared" si="32"/>
        <v>654</v>
      </c>
      <c r="B660" s="70" t="s">
        <v>2094</v>
      </c>
      <c r="C660" s="71" t="s">
        <v>2095</v>
      </c>
      <c r="D660" s="70" t="s">
        <v>1996</v>
      </c>
      <c r="E660" s="73">
        <v>50</v>
      </c>
      <c r="F660" s="54">
        <f t="shared" si="30"/>
        <v>0.5</v>
      </c>
      <c r="G660" s="52" t="str">
        <f t="shared" si="31"/>
        <v>Trung bình</v>
      </c>
      <c r="H660" s="49"/>
      <c r="I660" s="11">
        <v>53</v>
      </c>
    </row>
    <row r="661" spans="1:9" s="11" customFormat="1" ht="12.75">
      <c r="A661" s="23">
        <f t="shared" si="32"/>
        <v>655</v>
      </c>
      <c r="B661" s="70" t="s">
        <v>2096</v>
      </c>
      <c r="C661" s="71" t="s">
        <v>2097</v>
      </c>
      <c r="D661" s="70" t="s">
        <v>1996</v>
      </c>
      <c r="E661" s="73">
        <v>70</v>
      </c>
      <c r="F661" s="54">
        <f t="shared" si="30"/>
        <v>0.7</v>
      </c>
      <c r="G661" s="52" t="str">
        <f t="shared" si="31"/>
        <v>Khá</v>
      </c>
      <c r="H661" s="49"/>
      <c r="I661" s="11">
        <v>53</v>
      </c>
    </row>
    <row r="662" spans="1:9" s="11" customFormat="1" ht="12.75">
      <c r="A662" s="23">
        <f t="shared" si="32"/>
        <v>656</v>
      </c>
      <c r="B662" s="70" t="s">
        <v>2098</v>
      </c>
      <c r="C662" s="71" t="s">
        <v>2099</v>
      </c>
      <c r="D662" s="70" t="s">
        <v>1996</v>
      </c>
      <c r="E662" s="73">
        <v>45</v>
      </c>
      <c r="F662" s="54">
        <f t="shared" si="30"/>
        <v>0.45</v>
      </c>
      <c r="G662" s="52" t="str">
        <f t="shared" si="31"/>
        <v>Yếu</v>
      </c>
      <c r="H662" s="49"/>
      <c r="I662" s="11">
        <v>53</v>
      </c>
    </row>
    <row r="663" spans="1:9" s="11" customFormat="1" ht="12.75">
      <c r="A663" s="23">
        <f t="shared" si="32"/>
        <v>657</v>
      </c>
      <c r="B663" s="70" t="s">
        <v>2100</v>
      </c>
      <c r="C663" s="71" t="s">
        <v>2101</v>
      </c>
      <c r="D663" s="70" t="s">
        <v>1996</v>
      </c>
      <c r="E663" s="73">
        <v>65</v>
      </c>
      <c r="F663" s="54">
        <f t="shared" si="30"/>
        <v>0.65</v>
      </c>
      <c r="G663" s="52" t="str">
        <f t="shared" si="31"/>
        <v>TB Khá</v>
      </c>
      <c r="H663" s="49"/>
      <c r="I663" s="11">
        <v>53</v>
      </c>
    </row>
    <row r="664" spans="1:9" s="11" customFormat="1" ht="12.75">
      <c r="A664" s="23">
        <f t="shared" si="32"/>
        <v>658</v>
      </c>
      <c r="B664" s="70" t="s">
        <v>2102</v>
      </c>
      <c r="C664" s="71" t="s">
        <v>2103</v>
      </c>
      <c r="D664" s="70" t="s">
        <v>1996</v>
      </c>
      <c r="E664" s="73">
        <v>65</v>
      </c>
      <c r="F664" s="54">
        <f t="shared" si="30"/>
        <v>0.65</v>
      </c>
      <c r="G664" s="52" t="str">
        <f t="shared" si="31"/>
        <v>TB Khá</v>
      </c>
      <c r="H664" s="49"/>
      <c r="I664" s="11">
        <v>53</v>
      </c>
    </row>
    <row r="665" spans="1:9" s="11" customFormat="1" ht="12.75">
      <c r="A665" s="23">
        <f t="shared" si="32"/>
        <v>659</v>
      </c>
      <c r="B665" s="70" t="s">
        <v>2104</v>
      </c>
      <c r="C665" s="71" t="s">
        <v>2105</v>
      </c>
      <c r="D665" s="70" t="s">
        <v>1996</v>
      </c>
      <c r="E665" s="73">
        <v>65</v>
      </c>
      <c r="F665" s="54">
        <f t="shared" si="30"/>
        <v>0.65</v>
      </c>
      <c r="G665" s="52" t="str">
        <f t="shared" si="31"/>
        <v>TB Khá</v>
      </c>
      <c r="H665" s="49"/>
      <c r="I665" s="11">
        <v>53</v>
      </c>
    </row>
    <row r="666" spans="1:9" s="11" customFormat="1" ht="12.75">
      <c r="A666" s="23">
        <f t="shared" si="32"/>
        <v>660</v>
      </c>
      <c r="B666" s="70" t="s">
        <v>2106</v>
      </c>
      <c r="C666" s="71" t="s">
        <v>2107</v>
      </c>
      <c r="D666" s="70" t="s">
        <v>1996</v>
      </c>
      <c r="E666" s="73">
        <v>50</v>
      </c>
      <c r="F666" s="54">
        <f t="shared" si="30"/>
        <v>0.5</v>
      </c>
      <c r="G666" s="52" t="str">
        <f t="shared" si="31"/>
        <v>Trung bình</v>
      </c>
      <c r="H666" s="49"/>
      <c r="I666" s="11">
        <v>53</v>
      </c>
    </row>
    <row r="667" spans="1:9" s="11" customFormat="1" ht="12.75">
      <c r="A667" s="23">
        <f t="shared" si="32"/>
        <v>661</v>
      </c>
      <c r="B667" s="70" t="s">
        <v>2108</v>
      </c>
      <c r="C667" s="71" t="s">
        <v>2109</v>
      </c>
      <c r="D667" s="70" t="s">
        <v>1996</v>
      </c>
      <c r="E667" s="73">
        <v>70</v>
      </c>
      <c r="F667" s="54">
        <f t="shared" si="30"/>
        <v>0.7</v>
      </c>
      <c r="G667" s="52" t="str">
        <f t="shared" si="31"/>
        <v>Khá</v>
      </c>
      <c r="H667" s="49"/>
      <c r="I667" s="11">
        <v>53</v>
      </c>
    </row>
    <row r="668" spans="1:9" s="11" customFormat="1" ht="12.75">
      <c r="A668" s="23">
        <f t="shared" si="32"/>
        <v>662</v>
      </c>
      <c r="B668" s="70" t="s">
        <v>2110</v>
      </c>
      <c r="C668" s="71" t="s">
        <v>2111</v>
      </c>
      <c r="D668" s="70" t="s">
        <v>1996</v>
      </c>
      <c r="E668" s="73">
        <v>74</v>
      </c>
      <c r="F668" s="54">
        <f t="shared" si="30"/>
        <v>0.74</v>
      </c>
      <c r="G668" s="52" t="str">
        <f t="shared" si="31"/>
        <v>Khá</v>
      </c>
      <c r="H668" s="49"/>
      <c r="I668" s="11">
        <v>53</v>
      </c>
    </row>
    <row r="669" spans="1:9" s="11" customFormat="1" ht="12.75">
      <c r="A669" s="23">
        <f t="shared" si="32"/>
        <v>663</v>
      </c>
      <c r="B669" s="70" t="s">
        <v>2112</v>
      </c>
      <c r="C669" s="71" t="s">
        <v>2113</v>
      </c>
      <c r="D669" s="70" t="s">
        <v>1996</v>
      </c>
      <c r="E669" s="73">
        <v>55</v>
      </c>
      <c r="F669" s="54">
        <f t="shared" si="30"/>
        <v>0.55</v>
      </c>
      <c r="G669" s="52" t="str">
        <f t="shared" si="31"/>
        <v>Trung bình</v>
      </c>
      <c r="H669" s="49"/>
      <c r="I669" s="11">
        <v>53</v>
      </c>
    </row>
    <row r="670" spans="1:9" s="11" customFormat="1" ht="12.75">
      <c r="A670" s="23">
        <f t="shared" si="32"/>
        <v>664</v>
      </c>
      <c r="B670" s="70" t="s">
        <v>2114</v>
      </c>
      <c r="C670" s="71" t="s">
        <v>2115</v>
      </c>
      <c r="D670" s="70" t="s">
        <v>1996</v>
      </c>
      <c r="E670" s="73">
        <v>84</v>
      </c>
      <c r="F670" s="54">
        <f t="shared" si="30"/>
        <v>0.84</v>
      </c>
      <c r="G670" s="52" t="str">
        <f t="shared" si="31"/>
        <v>Tốt</v>
      </c>
      <c r="H670" s="49"/>
      <c r="I670" s="11">
        <v>53</v>
      </c>
    </row>
    <row r="671" spans="1:9" s="11" customFormat="1" ht="12.75">
      <c r="A671" s="23">
        <f t="shared" si="32"/>
        <v>665</v>
      </c>
      <c r="B671" s="70" t="s">
        <v>2116</v>
      </c>
      <c r="C671" s="71" t="s">
        <v>2117</v>
      </c>
      <c r="D671" s="70" t="s">
        <v>1996</v>
      </c>
      <c r="E671" s="73">
        <v>70</v>
      </c>
      <c r="F671" s="54">
        <f t="shared" si="30"/>
        <v>0.7</v>
      </c>
      <c r="G671" s="52" t="str">
        <f t="shared" si="31"/>
        <v>Khá</v>
      </c>
      <c r="H671" s="49"/>
      <c r="I671" s="11">
        <v>53</v>
      </c>
    </row>
    <row r="672" spans="1:9" s="11" customFormat="1" ht="12.75">
      <c r="A672" s="23">
        <f t="shared" si="32"/>
        <v>666</v>
      </c>
      <c r="B672" s="70" t="s">
        <v>2118</v>
      </c>
      <c r="C672" s="71" t="s">
        <v>2119</v>
      </c>
      <c r="D672" s="70" t="s">
        <v>1996</v>
      </c>
      <c r="E672" s="73">
        <v>75</v>
      </c>
      <c r="F672" s="54">
        <f t="shared" si="30"/>
        <v>0.75</v>
      </c>
      <c r="G672" s="52" t="str">
        <f t="shared" si="31"/>
        <v>Khá</v>
      </c>
      <c r="H672" s="49"/>
      <c r="I672" s="11">
        <v>53</v>
      </c>
    </row>
    <row r="673" spans="1:9" s="11" customFormat="1" ht="12.75">
      <c r="A673" s="23">
        <f t="shared" si="32"/>
        <v>667</v>
      </c>
      <c r="B673" s="70" t="s">
        <v>2120</v>
      </c>
      <c r="C673" s="71" t="s">
        <v>2121</v>
      </c>
      <c r="D673" s="70" t="s">
        <v>1996</v>
      </c>
      <c r="E673" s="73">
        <v>45</v>
      </c>
      <c r="F673" s="54">
        <f t="shared" si="30"/>
        <v>0.45</v>
      </c>
      <c r="G673" s="52" t="str">
        <f t="shared" si="31"/>
        <v>Yếu</v>
      </c>
      <c r="H673" s="49"/>
      <c r="I673" s="11">
        <v>53</v>
      </c>
    </row>
    <row r="674" spans="1:9" s="11" customFormat="1" ht="12.75">
      <c r="A674" s="23">
        <f t="shared" si="32"/>
        <v>668</v>
      </c>
      <c r="B674" s="70" t="s">
        <v>2122</v>
      </c>
      <c r="C674" s="71" t="s">
        <v>2123</v>
      </c>
      <c r="D674" s="70" t="s">
        <v>1996</v>
      </c>
      <c r="E674" s="73">
        <v>72</v>
      </c>
      <c r="F674" s="54">
        <f t="shared" si="30"/>
        <v>0.72</v>
      </c>
      <c r="G674" s="52" t="str">
        <f t="shared" si="31"/>
        <v>Khá</v>
      </c>
      <c r="H674" s="49"/>
      <c r="I674" s="11">
        <v>53</v>
      </c>
    </row>
    <row r="675" spans="1:9" s="11" customFormat="1" ht="12.75">
      <c r="A675" s="23">
        <f t="shared" si="32"/>
        <v>669</v>
      </c>
      <c r="B675" s="70" t="s">
        <v>2124</v>
      </c>
      <c r="C675" s="71" t="s">
        <v>2125</v>
      </c>
      <c r="D675" s="70" t="s">
        <v>2126</v>
      </c>
      <c r="E675" s="70">
        <v>70</v>
      </c>
      <c r="F675" s="54">
        <f t="shared" si="30"/>
        <v>0.7</v>
      </c>
      <c r="G675" s="52" t="str">
        <f t="shared" si="31"/>
        <v>Khá</v>
      </c>
      <c r="H675" s="49"/>
      <c r="I675" s="11">
        <v>53</v>
      </c>
    </row>
    <row r="676" spans="1:9" s="11" customFormat="1" ht="12.75">
      <c r="A676" s="23">
        <f t="shared" si="32"/>
        <v>670</v>
      </c>
      <c r="B676" s="70" t="s">
        <v>2127</v>
      </c>
      <c r="C676" s="71" t="s">
        <v>2128</v>
      </c>
      <c r="D676" s="70" t="s">
        <v>2126</v>
      </c>
      <c r="E676" s="70">
        <v>50</v>
      </c>
      <c r="F676" s="54">
        <f t="shared" si="30"/>
        <v>0.5</v>
      </c>
      <c r="G676" s="52" t="str">
        <f t="shared" si="31"/>
        <v>Trung bình</v>
      </c>
      <c r="H676" s="49"/>
      <c r="I676" s="11">
        <v>53</v>
      </c>
    </row>
    <row r="677" spans="1:9" s="11" customFormat="1" ht="12.75">
      <c r="A677" s="23">
        <f t="shared" si="32"/>
        <v>671</v>
      </c>
      <c r="B677" s="70" t="s">
        <v>2129</v>
      </c>
      <c r="C677" s="71" t="s">
        <v>2130</v>
      </c>
      <c r="D677" s="70" t="s">
        <v>2126</v>
      </c>
      <c r="E677" s="70">
        <v>62</v>
      </c>
      <c r="F677" s="54">
        <f t="shared" si="30"/>
        <v>0.62</v>
      </c>
      <c r="G677" s="52" t="str">
        <f t="shared" si="31"/>
        <v>TB Khá</v>
      </c>
      <c r="H677" s="49"/>
      <c r="I677" s="11">
        <v>53</v>
      </c>
    </row>
    <row r="678" spans="1:9" s="11" customFormat="1" ht="12.75">
      <c r="A678" s="23">
        <f t="shared" si="32"/>
        <v>672</v>
      </c>
      <c r="B678" s="70" t="s">
        <v>2131</v>
      </c>
      <c r="C678" s="71" t="s">
        <v>2132</v>
      </c>
      <c r="D678" s="70" t="s">
        <v>2126</v>
      </c>
      <c r="E678" s="70">
        <v>50</v>
      </c>
      <c r="F678" s="54">
        <f t="shared" si="30"/>
        <v>0.5</v>
      </c>
      <c r="G678" s="52" t="str">
        <f t="shared" si="31"/>
        <v>Trung bình</v>
      </c>
      <c r="H678" s="49"/>
      <c r="I678" s="11">
        <v>53</v>
      </c>
    </row>
    <row r="679" spans="1:9" s="11" customFormat="1" ht="12.75">
      <c r="A679" s="23">
        <f t="shared" si="32"/>
        <v>673</v>
      </c>
      <c r="B679" s="70" t="s">
        <v>2133</v>
      </c>
      <c r="C679" s="71" t="s">
        <v>2134</v>
      </c>
      <c r="D679" s="70" t="s">
        <v>2126</v>
      </c>
      <c r="E679" s="70">
        <v>63</v>
      </c>
      <c r="F679" s="54">
        <f t="shared" si="30"/>
        <v>0.63</v>
      </c>
      <c r="G679" s="52" t="str">
        <f t="shared" si="31"/>
        <v>TB Khá</v>
      </c>
      <c r="H679" s="49"/>
      <c r="I679" s="11">
        <v>53</v>
      </c>
    </row>
    <row r="680" spans="1:9" s="11" customFormat="1" ht="12.75">
      <c r="A680" s="23">
        <f t="shared" si="32"/>
        <v>674</v>
      </c>
      <c r="B680" s="70" t="s">
        <v>2135</v>
      </c>
      <c r="C680" s="71" t="s">
        <v>2136</v>
      </c>
      <c r="D680" s="70" t="s">
        <v>2126</v>
      </c>
      <c r="E680" s="70">
        <v>54</v>
      </c>
      <c r="F680" s="54">
        <f t="shared" si="30"/>
        <v>0.54</v>
      </c>
      <c r="G680" s="52" t="str">
        <f t="shared" si="31"/>
        <v>Trung bình</v>
      </c>
      <c r="H680" s="49"/>
      <c r="I680" s="11">
        <v>53</v>
      </c>
    </row>
    <row r="681" spans="1:9" s="11" customFormat="1" ht="12.75">
      <c r="A681" s="23">
        <f t="shared" si="32"/>
        <v>675</v>
      </c>
      <c r="B681" s="70" t="s">
        <v>2137</v>
      </c>
      <c r="C681" s="71" t="s">
        <v>2138</v>
      </c>
      <c r="D681" s="70" t="s">
        <v>2126</v>
      </c>
      <c r="E681" s="70">
        <v>45</v>
      </c>
      <c r="F681" s="54">
        <f t="shared" si="30"/>
        <v>0.45</v>
      </c>
      <c r="G681" s="52" t="str">
        <f t="shared" si="31"/>
        <v>Yếu</v>
      </c>
      <c r="H681" s="49"/>
      <c r="I681" s="11">
        <v>53</v>
      </c>
    </row>
    <row r="682" spans="1:9" s="11" customFormat="1" ht="12.75">
      <c r="A682" s="23">
        <f t="shared" si="32"/>
        <v>676</v>
      </c>
      <c r="B682" s="70" t="s">
        <v>2139</v>
      </c>
      <c r="C682" s="71" t="s">
        <v>2140</v>
      </c>
      <c r="D682" s="70" t="s">
        <v>2126</v>
      </c>
      <c r="E682" s="70">
        <v>50</v>
      </c>
      <c r="F682" s="54">
        <f t="shared" si="30"/>
        <v>0.5</v>
      </c>
      <c r="G682" s="52" t="str">
        <f t="shared" si="31"/>
        <v>Trung bình</v>
      </c>
      <c r="H682" s="49"/>
      <c r="I682" s="11">
        <v>53</v>
      </c>
    </row>
    <row r="683" spans="1:9" s="11" customFormat="1" ht="12.75">
      <c r="A683" s="23">
        <f t="shared" si="32"/>
        <v>677</v>
      </c>
      <c r="B683" s="70" t="s">
        <v>2141</v>
      </c>
      <c r="C683" s="71" t="s">
        <v>2142</v>
      </c>
      <c r="D683" s="70" t="s">
        <v>2126</v>
      </c>
      <c r="E683" s="70">
        <v>52</v>
      </c>
      <c r="F683" s="54">
        <f aca="true" t="shared" si="33" ref="F683:F746">+E683/100</f>
        <v>0.52</v>
      </c>
      <c r="G683" s="52" t="str">
        <f t="shared" si="31"/>
        <v>Trung bình</v>
      </c>
      <c r="H683" s="49"/>
      <c r="I683" s="11">
        <v>53</v>
      </c>
    </row>
    <row r="684" spans="1:9" s="11" customFormat="1" ht="12.75">
      <c r="A684" s="23">
        <f t="shared" si="32"/>
        <v>678</v>
      </c>
      <c r="B684" s="70" t="s">
        <v>2143</v>
      </c>
      <c r="C684" s="71" t="s">
        <v>2144</v>
      </c>
      <c r="D684" s="70" t="s">
        <v>2126</v>
      </c>
      <c r="E684" s="70">
        <v>40</v>
      </c>
      <c r="F684" s="54">
        <f t="shared" si="33"/>
        <v>0.4</v>
      </c>
      <c r="G684" s="52" t="str">
        <f t="shared" si="31"/>
        <v>Yếu</v>
      </c>
      <c r="H684" s="49"/>
      <c r="I684" s="11">
        <v>53</v>
      </c>
    </row>
    <row r="685" spans="1:9" s="11" customFormat="1" ht="12.75">
      <c r="A685" s="23">
        <f t="shared" si="32"/>
        <v>679</v>
      </c>
      <c r="B685" s="70" t="s">
        <v>2145</v>
      </c>
      <c r="C685" s="71" t="s">
        <v>2146</v>
      </c>
      <c r="D685" s="70" t="s">
        <v>2126</v>
      </c>
      <c r="E685" s="70">
        <v>47</v>
      </c>
      <c r="F685" s="54">
        <f t="shared" si="33"/>
        <v>0.47</v>
      </c>
      <c r="G685" s="52" t="str">
        <f t="shared" si="31"/>
        <v>Yếu</v>
      </c>
      <c r="H685" s="49"/>
      <c r="I685" s="11">
        <v>53</v>
      </c>
    </row>
    <row r="686" spans="1:9" s="11" customFormat="1" ht="12.75">
      <c r="A686" s="23">
        <f t="shared" si="32"/>
        <v>680</v>
      </c>
      <c r="B686" s="70" t="s">
        <v>2147</v>
      </c>
      <c r="C686" s="71" t="s">
        <v>2148</v>
      </c>
      <c r="D686" s="70" t="s">
        <v>2126</v>
      </c>
      <c r="E686" s="70">
        <v>50</v>
      </c>
      <c r="F686" s="54">
        <f t="shared" si="33"/>
        <v>0.5</v>
      </c>
      <c r="G686" s="52" t="str">
        <f t="shared" si="31"/>
        <v>Trung bình</v>
      </c>
      <c r="H686" s="49"/>
      <c r="I686" s="11">
        <v>53</v>
      </c>
    </row>
    <row r="687" spans="1:9" s="11" customFormat="1" ht="12.75">
      <c r="A687" s="23">
        <f t="shared" si="32"/>
        <v>681</v>
      </c>
      <c r="B687" s="70" t="s">
        <v>2149</v>
      </c>
      <c r="C687" s="71" t="s">
        <v>2150</v>
      </c>
      <c r="D687" s="70" t="s">
        <v>2126</v>
      </c>
      <c r="E687" s="70">
        <v>57</v>
      </c>
      <c r="F687" s="54">
        <f t="shared" si="33"/>
        <v>0.57</v>
      </c>
      <c r="G687" s="52" t="str">
        <f t="shared" si="31"/>
        <v>Trung bình</v>
      </c>
      <c r="H687" s="49"/>
      <c r="I687" s="11">
        <v>53</v>
      </c>
    </row>
    <row r="688" spans="1:9" s="11" customFormat="1" ht="12.75">
      <c r="A688" s="23">
        <f t="shared" si="32"/>
        <v>682</v>
      </c>
      <c r="B688" s="70" t="s">
        <v>2151</v>
      </c>
      <c r="C688" s="71" t="s">
        <v>2152</v>
      </c>
      <c r="D688" s="70" t="s">
        <v>2126</v>
      </c>
      <c r="E688" s="70">
        <v>80</v>
      </c>
      <c r="F688" s="54">
        <f t="shared" si="33"/>
        <v>0.8</v>
      </c>
      <c r="G688" s="52" t="str">
        <f t="shared" si="31"/>
        <v>Tốt</v>
      </c>
      <c r="H688" s="49"/>
      <c r="I688" s="11">
        <v>53</v>
      </c>
    </row>
    <row r="689" spans="1:9" s="11" customFormat="1" ht="12.75">
      <c r="A689" s="23">
        <f t="shared" si="32"/>
        <v>683</v>
      </c>
      <c r="B689" s="70" t="s">
        <v>2153</v>
      </c>
      <c r="C689" s="71" t="s">
        <v>2154</v>
      </c>
      <c r="D689" s="70" t="s">
        <v>2126</v>
      </c>
      <c r="E689" s="70">
        <v>65</v>
      </c>
      <c r="F689" s="54">
        <f t="shared" si="33"/>
        <v>0.65</v>
      </c>
      <c r="G689" s="52" t="str">
        <f t="shared" si="31"/>
        <v>TB Khá</v>
      </c>
      <c r="H689" s="49"/>
      <c r="I689" s="11">
        <v>53</v>
      </c>
    </row>
    <row r="690" spans="1:9" s="11" customFormat="1" ht="12.75">
      <c r="A690" s="23">
        <f t="shared" si="32"/>
        <v>684</v>
      </c>
      <c r="B690" s="70" t="s">
        <v>2155</v>
      </c>
      <c r="C690" s="71" t="s">
        <v>2156</v>
      </c>
      <c r="D690" s="70" t="s">
        <v>2126</v>
      </c>
      <c r="E690" s="70">
        <v>52</v>
      </c>
      <c r="F690" s="54">
        <f t="shared" si="33"/>
        <v>0.52</v>
      </c>
      <c r="G690" s="52" t="str">
        <f t="shared" si="31"/>
        <v>Trung bình</v>
      </c>
      <c r="H690" s="49"/>
      <c r="I690" s="11">
        <v>53</v>
      </c>
    </row>
    <row r="691" spans="1:9" s="11" customFormat="1" ht="12.75">
      <c r="A691" s="23">
        <f t="shared" si="32"/>
        <v>685</v>
      </c>
      <c r="B691" s="70" t="s">
        <v>2157</v>
      </c>
      <c r="C691" s="71" t="s">
        <v>2158</v>
      </c>
      <c r="D691" s="70" t="s">
        <v>2126</v>
      </c>
      <c r="E691" s="70">
        <v>50</v>
      </c>
      <c r="F691" s="54">
        <f t="shared" si="33"/>
        <v>0.5</v>
      </c>
      <c r="G691" s="52" t="str">
        <f t="shared" si="31"/>
        <v>Trung bình</v>
      </c>
      <c r="H691" s="49"/>
      <c r="I691" s="11">
        <v>53</v>
      </c>
    </row>
    <row r="692" spans="1:9" s="11" customFormat="1" ht="12.75">
      <c r="A692" s="23">
        <f t="shared" si="32"/>
        <v>686</v>
      </c>
      <c r="B692" s="70" t="s">
        <v>2159</v>
      </c>
      <c r="C692" s="71" t="s">
        <v>2160</v>
      </c>
      <c r="D692" s="70" t="s">
        <v>2126</v>
      </c>
      <c r="E692" s="70">
        <v>45</v>
      </c>
      <c r="F692" s="54">
        <f t="shared" si="33"/>
        <v>0.45</v>
      </c>
      <c r="G692" s="52" t="str">
        <f t="shared" si="31"/>
        <v>Yếu</v>
      </c>
      <c r="H692" s="49"/>
      <c r="I692" s="11">
        <v>53</v>
      </c>
    </row>
    <row r="693" spans="1:9" s="11" customFormat="1" ht="12.75">
      <c r="A693" s="23">
        <f t="shared" si="32"/>
        <v>687</v>
      </c>
      <c r="B693" s="70" t="s">
        <v>2161</v>
      </c>
      <c r="C693" s="71" t="s">
        <v>2162</v>
      </c>
      <c r="D693" s="70" t="s">
        <v>2126</v>
      </c>
      <c r="E693" s="70">
        <v>52</v>
      </c>
      <c r="F693" s="54">
        <f t="shared" si="33"/>
        <v>0.52</v>
      </c>
      <c r="G693" s="52" t="str">
        <f t="shared" si="31"/>
        <v>Trung bình</v>
      </c>
      <c r="H693" s="49"/>
      <c r="I693" s="11">
        <v>53</v>
      </c>
    </row>
    <row r="694" spans="1:9" s="11" customFormat="1" ht="12.75">
      <c r="A694" s="23">
        <f t="shared" si="32"/>
        <v>688</v>
      </c>
      <c r="B694" s="70" t="s">
        <v>2163</v>
      </c>
      <c r="C694" s="71" t="s">
        <v>2164</v>
      </c>
      <c r="D694" s="70" t="s">
        <v>2126</v>
      </c>
      <c r="E694" s="70">
        <v>54</v>
      </c>
      <c r="F694" s="54">
        <f t="shared" si="33"/>
        <v>0.54</v>
      </c>
      <c r="G694" s="52" t="str">
        <f t="shared" si="31"/>
        <v>Trung bình</v>
      </c>
      <c r="H694" s="49"/>
      <c r="I694" s="11">
        <v>53</v>
      </c>
    </row>
    <row r="695" spans="1:9" s="11" customFormat="1" ht="12.75">
      <c r="A695" s="23">
        <f t="shared" si="32"/>
        <v>689</v>
      </c>
      <c r="B695" s="70" t="s">
        <v>2165</v>
      </c>
      <c r="C695" s="71" t="s">
        <v>2166</v>
      </c>
      <c r="D695" s="70" t="s">
        <v>2126</v>
      </c>
      <c r="E695" s="70">
        <v>53</v>
      </c>
      <c r="F695" s="54">
        <f t="shared" si="33"/>
        <v>0.53</v>
      </c>
      <c r="G695" s="52" t="str">
        <f t="shared" si="31"/>
        <v>Trung bình</v>
      </c>
      <c r="H695" s="49"/>
      <c r="I695" s="11">
        <v>53</v>
      </c>
    </row>
    <row r="696" spans="1:9" s="11" customFormat="1" ht="12.75">
      <c r="A696" s="23">
        <f t="shared" si="32"/>
        <v>690</v>
      </c>
      <c r="B696" s="70" t="s">
        <v>2167</v>
      </c>
      <c r="C696" s="71" t="s">
        <v>2168</v>
      </c>
      <c r="D696" s="70" t="s">
        <v>2126</v>
      </c>
      <c r="E696" s="70">
        <v>50</v>
      </c>
      <c r="F696" s="54">
        <f t="shared" si="33"/>
        <v>0.5</v>
      </c>
      <c r="G696" s="52" t="str">
        <f t="shared" si="31"/>
        <v>Trung bình</v>
      </c>
      <c r="H696" s="49"/>
      <c r="I696" s="11">
        <v>53</v>
      </c>
    </row>
    <row r="697" spans="1:9" s="11" customFormat="1" ht="12.75">
      <c r="A697" s="23">
        <f t="shared" si="32"/>
        <v>691</v>
      </c>
      <c r="B697" s="70" t="s">
        <v>2169</v>
      </c>
      <c r="C697" s="71" t="s">
        <v>2170</v>
      </c>
      <c r="D697" s="70" t="s">
        <v>2126</v>
      </c>
      <c r="E697" s="70">
        <v>50</v>
      </c>
      <c r="F697" s="54">
        <f t="shared" si="33"/>
        <v>0.5</v>
      </c>
      <c r="G697" s="52" t="str">
        <f t="shared" si="31"/>
        <v>Trung bình</v>
      </c>
      <c r="H697" s="49"/>
      <c r="I697" s="11">
        <v>53</v>
      </c>
    </row>
    <row r="698" spans="1:9" s="11" customFormat="1" ht="12.75">
      <c r="A698" s="23">
        <f t="shared" si="32"/>
        <v>692</v>
      </c>
      <c r="B698" s="70" t="s">
        <v>2171</v>
      </c>
      <c r="C698" s="71" t="s">
        <v>2172</v>
      </c>
      <c r="D698" s="70" t="s">
        <v>2126</v>
      </c>
      <c r="E698" s="70">
        <v>62</v>
      </c>
      <c r="F698" s="54">
        <f t="shared" si="33"/>
        <v>0.62</v>
      </c>
      <c r="G698" s="52" t="str">
        <f t="shared" si="31"/>
        <v>TB Khá</v>
      </c>
      <c r="H698" s="49"/>
      <c r="I698" s="11">
        <v>53</v>
      </c>
    </row>
    <row r="699" spans="1:9" s="11" customFormat="1" ht="12.75">
      <c r="A699" s="23">
        <f t="shared" si="32"/>
        <v>693</v>
      </c>
      <c r="B699" s="70" t="s">
        <v>2173</v>
      </c>
      <c r="C699" s="71" t="s">
        <v>2174</v>
      </c>
      <c r="D699" s="70" t="s">
        <v>2126</v>
      </c>
      <c r="E699" s="70">
        <v>50</v>
      </c>
      <c r="F699" s="54">
        <f t="shared" si="33"/>
        <v>0.5</v>
      </c>
      <c r="G699" s="52" t="str">
        <f t="shared" si="31"/>
        <v>Trung bình</v>
      </c>
      <c r="H699" s="49"/>
      <c r="I699" s="11">
        <v>53</v>
      </c>
    </row>
    <row r="700" spans="1:9" s="11" customFormat="1" ht="12.75">
      <c r="A700" s="23">
        <f t="shared" si="32"/>
        <v>694</v>
      </c>
      <c r="B700" s="70" t="s">
        <v>2175</v>
      </c>
      <c r="C700" s="71" t="s">
        <v>2176</v>
      </c>
      <c r="D700" s="70" t="s">
        <v>2126</v>
      </c>
      <c r="E700" s="70">
        <v>62</v>
      </c>
      <c r="F700" s="54">
        <f t="shared" si="33"/>
        <v>0.62</v>
      </c>
      <c r="G700" s="52" t="str">
        <f t="shared" si="31"/>
        <v>TB Khá</v>
      </c>
      <c r="H700" s="49"/>
      <c r="I700" s="11">
        <v>53</v>
      </c>
    </row>
    <row r="701" spans="1:9" s="11" customFormat="1" ht="12.75">
      <c r="A701" s="23">
        <f t="shared" si="32"/>
        <v>695</v>
      </c>
      <c r="B701" s="70" t="s">
        <v>2177</v>
      </c>
      <c r="C701" s="71" t="s">
        <v>2178</v>
      </c>
      <c r="D701" s="70" t="s">
        <v>2126</v>
      </c>
      <c r="E701" s="70">
        <v>50</v>
      </c>
      <c r="F701" s="54">
        <f t="shared" si="33"/>
        <v>0.5</v>
      </c>
      <c r="G701" s="52" t="str">
        <f t="shared" si="31"/>
        <v>Trung bình</v>
      </c>
      <c r="H701" s="49"/>
      <c r="I701" s="11">
        <v>53</v>
      </c>
    </row>
    <row r="702" spans="1:9" s="11" customFormat="1" ht="12.75">
      <c r="A702" s="23">
        <f t="shared" si="32"/>
        <v>696</v>
      </c>
      <c r="B702" s="70" t="s">
        <v>2179</v>
      </c>
      <c r="C702" s="71" t="s">
        <v>2180</v>
      </c>
      <c r="D702" s="70" t="s">
        <v>2126</v>
      </c>
      <c r="E702" s="70">
        <v>60</v>
      </c>
      <c r="F702" s="54">
        <f t="shared" si="33"/>
        <v>0.6</v>
      </c>
      <c r="G702" s="52" t="str">
        <f t="shared" si="31"/>
        <v>TB Khá</v>
      </c>
      <c r="H702" s="49"/>
      <c r="I702" s="11">
        <v>53</v>
      </c>
    </row>
    <row r="703" spans="1:9" s="11" customFormat="1" ht="12.75">
      <c r="A703" s="23">
        <f t="shared" si="32"/>
        <v>697</v>
      </c>
      <c r="B703" s="70" t="s">
        <v>2181</v>
      </c>
      <c r="C703" s="71" t="s">
        <v>2182</v>
      </c>
      <c r="D703" s="70" t="s">
        <v>2126</v>
      </c>
      <c r="E703" s="70">
        <v>50</v>
      </c>
      <c r="F703" s="54">
        <f t="shared" si="33"/>
        <v>0.5</v>
      </c>
      <c r="G703" s="52" t="str">
        <f t="shared" si="31"/>
        <v>Trung bình</v>
      </c>
      <c r="H703" s="49"/>
      <c r="I703" s="11">
        <v>53</v>
      </c>
    </row>
    <row r="704" spans="1:9" s="11" customFormat="1" ht="12.75">
      <c r="A704" s="23">
        <f t="shared" si="32"/>
        <v>698</v>
      </c>
      <c r="B704" s="70" t="s">
        <v>2183</v>
      </c>
      <c r="C704" s="71" t="s">
        <v>2184</v>
      </c>
      <c r="D704" s="70" t="s">
        <v>2126</v>
      </c>
      <c r="E704" s="70">
        <v>65</v>
      </c>
      <c r="F704" s="54">
        <f t="shared" si="33"/>
        <v>0.65</v>
      </c>
      <c r="G704" s="52" t="str">
        <f t="shared" si="31"/>
        <v>TB Khá</v>
      </c>
      <c r="H704" s="49"/>
      <c r="I704" s="11">
        <v>53</v>
      </c>
    </row>
    <row r="705" spans="1:9" s="11" customFormat="1" ht="12.75">
      <c r="A705" s="23">
        <f t="shared" si="32"/>
        <v>699</v>
      </c>
      <c r="B705" s="70" t="s">
        <v>2185</v>
      </c>
      <c r="C705" s="71" t="s">
        <v>2186</v>
      </c>
      <c r="D705" s="70" t="s">
        <v>2126</v>
      </c>
      <c r="E705" s="70">
        <v>45</v>
      </c>
      <c r="F705" s="54">
        <f t="shared" si="33"/>
        <v>0.45</v>
      </c>
      <c r="G705" s="52" t="str">
        <f t="shared" si="31"/>
        <v>Yếu</v>
      </c>
      <c r="H705" s="49"/>
      <c r="I705" s="11">
        <v>53</v>
      </c>
    </row>
    <row r="706" spans="1:9" s="11" customFormat="1" ht="12.75">
      <c r="A706" s="23">
        <f t="shared" si="32"/>
        <v>700</v>
      </c>
      <c r="B706" s="70" t="s">
        <v>2187</v>
      </c>
      <c r="C706" s="71" t="s">
        <v>2188</v>
      </c>
      <c r="D706" s="70" t="s">
        <v>2126</v>
      </c>
      <c r="E706" s="70">
        <v>75</v>
      </c>
      <c r="F706" s="54">
        <f t="shared" si="33"/>
        <v>0.75</v>
      </c>
      <c r="G706" s="52" t="str">
        <f t="shared" si="31"/>
        <v>Khá</v>
      </c>
      <c r="H706" s="49"/>
      <c r="I706" s="11">
        <v>53</v>
      </c>
    </row>
    <row r="707" spans="1:9" s="11" customFormat="1" ht="12.75">
      <c r="A707" s="23">
        <f t="shared" si="32"/>
        <v>701</v>
      </c>
      <c r="B707" s="70" t="s">
        <v>2189</v>
      </c>
      <c r="C707" s="71" t="s">
        <v>2190</v>
      </c>
      <c r="D707" s="70" t="s">
        <v>2126</v>
      </c>
      <c r="E707" s="70">
        <v>53</v>
      </c>
      <c r="F707" s="54">
        <f t="shared" si="33"/>
        <v>0.53</v>
      </c>
      <c r="G707" s="52" t="str">
        <f t="shared" si="31"/>
        <v>Trung bình</v>
      </c>
      <c r="H707" s="49"/>
      <c r="I707" s="11">
        <v>53</v>
      </c>
    </row>
    <row r="708" spans="1:9" s="11" customFormat="1" ht="12.75">
      <c r="A708" s="23">
        <f t="shared" si="32"/>
        <v>702</v>
      </c>
      <c r="B708" s="70" t="s">
        <v>2191</v>
      </c>
      <c r="C708" s="71" t="s">
        <v>2192</v>
      </c>
      <c r="D708" s="70" t="s">
        <v>2126</v>
      </c>
      <c r="E708" s="70">
        <v>63</v>
      </c>
      <c r="F708" s="54">
        <f t="shared" si="33"/>
        <v>0.63</v>
      </c>
      <c r="G708" s="52" t="str">
        <f t="shared" si="31"/>
        <v>TB Khá</v>
      </c>
      <c r="H708" s="49"/>
      <c r="I708" s="11">
        <v>53</v>
      </c>
    </row>
    <row r="709" spans="1:9" s="11" customFormat="1" ht="12.75">
      <c r="A709" s="23">
        <f t="shared" si="32"/>
        <v>703</v>
      </c>
      <c r="B709" s="70" t="s">
        <v>2193</v>
      </c>
      <c r="C709" s="71" t="s">
        <v>2194</v>
      </c>
      <c r="D709" s="70" t="s">
        <v>2126</v>
      </c>
      <c r="E709" s="70">
        <v>67</v>
      </c>
      <c r="F709" s="54">
        <f t="shared" si="33"/>
        <v>0.67</v>
      </c>
      <c r="G709" s="52" t="str">
        <f t="shared" si="31"/>
        <v>TB Khá</v>
      </c>
      <c r="H709" s="49"/>
      <c r="I709" s="11">
        <v>53</v>
      </c>
    </row>
    <row r="710" spans="1:9" s="11" customFormat="1" ht="12.75">
      <c r="A710" s="23">
        <f t="shared" si="32"/>
        <v>704</v>
      </c>
      <c r="B710" s="70" t="s">
        <v>2195</v>
      </c>
      <c r="C710" s="71" t="s">
        <v>2196</v>
      </c>
      <c r="D710" s="70" t="s">
        <v>2126</v>
      </c>
      <c r="E710" s="70">
        <v>55</v>
      </c>
      <c r="F710" s="54">
        <f t="shared" si="33"/>
        <v>0.55</v>
      </c>
      <c r="G710" s="52" t="str">
        <f t="shared" si="31"/>
        <v>Trung bình</v>
      </c>
      <c r="H710" s="49"/>
      <c r="I710" s="11">
        <v>53</v>
      </c>
    </row>
    <row r="711" spans="1:9" s="11" customFormat="1" ht="12.75">
      <c r="A711" s="23">
        <f t="shared" si="32"/>
        <v>705</v>
      </c>
      <c r="B711" s="70" t="s">
        <v>2197</v>
      </c>
      <c r="C711" s="71" t="s">
        <v>2198</v>
      </c>
      <c r="D711" s="70" t="s">
        <v>2126</v>
      </c>
      <c r="E711" s="70">
        <v>70</v>
      </c>
      <c r="F711" s="54">
        <f t="shared" si="33"/>
        <v>0.7</v>
      </c>
      <c r="G711" s="52" t="str">
        <f aca="true" t="shared" si="34" ref="G711:G774">IF(E711&gt;89,"Xuất sắc",IF((E711&gt;79)*AND(E711&lt;90),"Tốt",IF((E711&gt;69)*AND(E711&lt;80),"Khá",IF((E711&gt;59)*AND(E711&lt;70),"TB Khá",IF((E711&gt;49)*AND(E711&lt;60),"Trung bình",IF((E711&gt;29)*AND(E711&lt;50),"Yếu",IF((E711&lt;30)*AND(E711&gt;=0),"Kém","  ")))))))</f>
        <v>Khá</v>
      </c>
      <c r="H711" s="49"/>
      <c r="I711" s="11">
        <v>53</v>
      </c>
    </row>
    <row r="712" spans="1:9" s="11" customFormat="1" ht="12.75">
      <c r="A712" s="23">
        <f aca="true" t="shared" si="35" ref="A712:A775">+A711+1</f>
        <v>706</v>
      </c>
      <c r="B712" s="70" t="s">
        <v>2199</v>
      </c>
      <c r="C712" s="71" t="s">
        <v>2200</v>
      </c>
      <c r="D712" s="70" t="s">
        <v>2126</v>
      </c>
      <c r="E712" s="70">
        <v>80</v>
      </c>
      <c r="F712" s="54">
        <f t="shared" si="33"/>
        <v>0.8</v>
      </c>
      <c r="G712" s="52" t="str">
        <f t="shared" si="34"/>
        <v>Tốt</v>
      </c>
      <c r="H712" s="49"/>
      <c r="I712" s="11">
        <v>53</v>
      </c>
    </row>
    <row r="713" spans="1:9" s="11" customFormat="1" ht="12.75">
      <c r="A713" s="23">
        <f t="shared" si="35"/>
        <v>707</v>
      </c>
      <c r="B713" s="70" t="s">
        <v>2201</v>
      </c>
      <c r="C713" s="71" t="s">
        <v>2202</v>
      </c>
      <c r="D713" s="70" t="s">
        <v>2126</v>
      </c>
      <c r="E713" s="70">
        <v>74</v>
      </c>
      <c r="F713" s="54">
        <f t="shared" si="33"/>
        <v>0.74</v>
      </c>
      <c r="G713" s="52" t="str">
        <f t="shared" si="34"/>
        <v>Khá</v>
      </c>
      <c r="H713" s="49"/>
      <c r="I713" s="11">
        <v>53</v>
      </c>
    </row>
    <row r="714" spans="1:9" s="11" customFormat="1" ht="12.75">
      <c r="A714" s="23">
        <f t="shared" si="35"/>
        <v>708</v>
      </c>
      <c r="B714" s="70" t="s">
        <v>2203</v>
      </c>
      <c r="C714" s="71" t="s">
        <v>2204</v>
      </c>
      <c r="D714" s="70" t="s">
        <v>2126</v>
      </c>
      <c r="E714" s="70">
        <v>59</v>
      </c>
      <c r="F714" s="54">
        <f t="shared" si="33"/>
        <v>0.59</v>
      </c>
      <c r="G714" s="52" t="str">
        <f t="shared" si="34"/>
        <v>Trung bình</v>
      </c>
      <c r="H714" s="49"/>
      <c r="I714" s="11">
        <v>53</v>
      </c>
    </row>
    <row r="715" spans="1:9" s="11" customFormat="1" ht="12.75">
      <c r="A715" s="23">
        <f t="shared" si="35"/>
        <v>709</v>
      </c>
      <c r="B715" s="70" t="s">
        <v>2205</v>
      </c>
      <c r="C715" s="71" t="s">
        <v>2206</v>
      </c>
      <c r="D715" s="70" t="s">
        <v>2126</v>
      </c>
      <c r="E715" s="70">
        <v>52</v>
      </c>
      <c r="F715" s="54">
        <f t="shared" si="33"/>
        <v>0.52</v>
      </c>
      <c r="G715" s="52" t="str">
        <f t="shared" si="34"/>
        <v>Trung bình</v>
      </c>
      <c r="H715" s="49"/>
      <c r="I715" s="11">
        <v>53</v>
      </c>
    </row>
    <row r="716" spans="1:9" s="11" customFormat="1" ht="12.75">
      <c r="A716" s="23">
        <f t="shared" si="35"/>
        <v>710</v>
      </c>
      <c r="B716" s="70" t="s">
        <v>2207</v>
      </c>
      <c r="C716" s="71" t="s">
        <v>2208</v>
      </c>
      <c r="D716" s="70" t="s">
        <v>2126</v>
      </c>
      <c r="E716" s="70">
        <v>54</v>
      </c>
      <c r="F716" s="54">
        <f t="shared" si="33"/>
        <v>0.54</v>
      </c>
      <c r="G716" s="52" t="str">
        <f t="shared" si="34"/>
        <v>Trung bình</v>
      </c>
      <c r="H716" s="49"/>
      <c r="I716" s="11">
        <v>53</v>
      </c>
    </row>
    <row r="717" spans="1:9" s="11" customFormat="1" ht="12.75">
      <c r="A717" s="23">
        <f t="shared" si="35"/>
        <v>711</v>
      </c>
      <c r="B717" s="70" t="s">
        <v>2209</v>
      </c>
      <c r="C717" s="71" t="s">
        <v>2210</v>
      </c>
      <c r="D717" s="70" t="s">
        <v>2126</v>
      </c>
      <c r="E717" s="70">
        <v>80</v>
      </c>
      <c r="F717" s="54">
        <f t="shared" si="33"/>
        <v>0.8</v>
      </c>
      <c r="G717" s="52" t="str">
        <f t="shared" si="34"/>
        <v>Tốt</v>
      </c>
      <c r="H717" s="49"/>
      <c r="I717" s="11">
        <v>53</v>
      </c>
    </row>
    <row r="718" spans="1:9" s="11" customFormat="1" ht="12.75">
      <c r="A718" s="23">
        <f t="shared" si="35"/>
        <v>712</v>
      </c>
      <c r="B718" s="70" t="s">
        <v>2211</v>
      </c>
      <c r="C718" s="71" t="s">
        <v>1442</v>
      </c>
      <c r="D718" s="70" t="s">
        <v>2126</v>
      </c>
      <c r="E718" s="70">
        <v>52</v>
      </c>
      <c r="F718" s="54">
        <f t="shared" si="33"/>
        <v>0.52</v>
      </c>
      <c r="G718" s="52" t="str">
        <f t="shared" si="34"/>
        <v>Trung bình</v>
      </c>
      <c r="H718" s="49"/>
      <c r="I718" s="11">
        <v>53</v>
      </c>
    </row>
    <row r="719" spans="1:9" s="11" customFormat="1" ht="12.75">
      <c r="A719" s="23">
        <f t="shared" si="35"/>
        <v>713</v>
      </c>
      <c r="B719" s="70" t="s">
        <v>2212</v>
      </c>
      <c r="C719" s="71" t="s">
        <v>2213</v>
      </c>
      <c r="D719" s="70" t="s">
        <v>2126</v>
      </c>
      <c r="E719" s="70">
        <v>60</v>
      </c>
      <c r="F719" s="54">
        <f t="shared" si="33"/>
        <v>0.6</v>
      </c>
      <c r="G719" s="52" t="str">
        <f t="shared" si="34"/>
        <v>TB Khá</v>
      </c>
      <c r="H719" s="49"/>
      <c r="I719" s="11">
        <v>53</v>
      </c>
    </row>
    <row r="720" spans="1:9" s="11" customFormat="1" ht="12.75">
      <c r="A720" s="23">
        <f t="shared" si="35"/>
        <v>714</v>
      </c>
      <c r="B720" s="70" t="s">
        <v>2214</v>
      </c>
      <c r="C720" s="71" t="s">
        <v>2215</v>
      </c>
      <c r="D720" s="70" t="s">
        <v>2126</v>
      </c>
      <c r="E720" s="70">
        <v>50</v>
      </c>
      <c r="F720" s="54">
        <f t="shared" si="33"/>
        <v>0.5</v>
      </c>
      <c r="G720" s="52" t="str">
        <f t="shared" si="34"/>
        <v>Trung bình</v>
      </c>
      <c r="H720" s="49"/>
      <c r="I720" s="11">
        <v>53</v>
      </c>
    </row>
    <row r="721" spans="1:9" s="11" customFormat="1" ht="12.75">
      <c r="A721" s="23">
        <f t="shared" si="35"/>
        <v>715</v>
      </c>
      <c r="B721" s="70" t="s">
        <v>2216</v>
      </c>
      <c r="C721" s="71" t="s">
        <v>2217</v>
      </c>
      <c r="D721" s="70" t="s">
        <v>2126</v>
      </c>
      <c r="E721" s="70">
        <v>40</v>
      </c>
      <c r="F721" s="54">
        <f t="shared" si="33"/>
        <v>0.4</v>
      </c>
      <c r="G721" s="52" t="str">
        <f t="shared" si="34"/>
        <v>Yếu</v>
      </c>
      <c r="H721" s="49"/>
      <c r="I721" s="11">
        <v>53</v>
      </c>
    </row>
    <row r="722" spans="1:9" s="11" customFormat="1" ht="12.75">
      <c r="A722" s="23">
        <f t="shared" si="35"/>
        <v>716</v>
      </c>
      <c r="B722" s="70" t="s">
        <v>2218</v>
      </c>
      <c r="C722" s="71" t="s">
        <v>2219</v>
      </c>
      <c r="D722" s="70" t="s">
        <v>2126</v>
      </c>
      <c r="E722" s="70">
        <v>55</v>
      </c>
      <c r="F722" s="54">
        <f t="shared" si="33"/>
        <v>0.55</v>
      </c>
      <c r="G722" s="52" t="str">
        <f t="shared" si="34"/>
        <v>Trung bình</v>
      </c>
      <c r="H722" s="49"/>
      <c r="I722" s="11">
        <v>53</v>
      </c>
    </row>
    <row r="723" spans="1:9" s="11" customFormat="1" ht="12.75">
      <c r="A723" s="23">
        <f t="shared" si="35"/>
        <v>717</v>
      </c>
      <c r="B723" s="70" t="s">
        <v>2220</v>
      </c>
      <c r="C723" s="71" t="s">
        <v>2221</v>
      </c>
      <c r="D723" s="70" t="s">
        <v>2126</v>
      </c>
      <c r="E723" s="70">
        <v>52</v>
      </c>
      <c r="F723" s="54">
        <f t="shared" si="33"/>
        <v>0.52</v>
      </c>
      <c r="G723" s="52" t="str">
        <f t="shared" si="34"/>
        <v>Trung bình</v>
      </c>
      <c r="H723" s="49"/>
      <c r="I723" s="11">
        <v>53</v>
      </c>
    </row>
    <row r="724" spans="1:9" s="11" customFormat="1" ht="12.75">
      <c r="A724" s="23">
        <f t="shared" si="35"/>
        <v>718</v>
      </c>
      <c r="B724" s="70" t="s">
        <v>2222</v>
      </c>
      <c r="C724" s="71" t="s">
        <v>2223</v>
      </c>
      <c r="D724" s="70" t="s">
        <v>2126</v>
      </c>
      <c r="E724" s="70">
        <v>50</v>
      </c>
      <c r="F724" s="54">
        <f t="shared" si="33"/>
        <v>0.5</v>
      </c>
      <c r="G724" s="52" t="str">
        <f t="shared" si="34"/>
        <v>Trung bình</v>
      </c>
      <c r="H724" s="49"/>
      <c r="I724" s="11">
        <v>53</v>
      </c>
    </row>
    <row r="725" spans="1:9" s="11" customFormat="1" ht="12.75">
      <c r="A725" s="23">
        <f t="shared" si="35"/>
        <v>719</v>
      </c>
      <c r="B725" s="70" t="s">
        <v>2224</v>
      </c>
      <c r="C725" s="71" t="s">
        <v>2225</v>
      </c>
      <c r="D725" s="70" t="s">
        <v>2126</v>
      </c>
      <c r="E725" s="70">
        <v>63</v>
      </c>
      <c r="F725" s="54">
        <f t="shared" si="33"/>
        <v>0.63</v>
      </c>
      <c r="G725" s="52" t="str">
        <f t="shared" si="34"/>
        <v>TB Khá</v>
      </c>
      <c r="H725" s="49"/>
      <c r="I725" s="11">
        <v>53</v>
      </c>
    </row>
    <row r="726" spans="1:9" s="11" customFormat="1" ht="12.75">
      <c r="A726" s="23">
        <f t="shared" si="35"/>
        <v>720</v>
      </c>
      <c r="B726" s="70" t="s">
        <v>2226</v>
      </c>
      <c r="C726" s="71" t="s">
        <v>2227</v>
      </c>
      <c r="D726" s="70" t="s">
        <v>2126</v>
      </c>
      <c r="E726" s="70">
        <v>50</v>
      </c>
      <c r="F726" s="54">
        <f t="shared" si="33"/>
        <v>0.5</v>
      </c>
      <c r="G726" s="52" t="str">
        <f t="shared" si="34"/>
        <v>Trung bình</v>
      </c>
      <c r="H726" s="49"/>
      <c r="I726" s="11">
        <v>53</v>
      </c>
    </row>
    <row r="727" spans="1:9" s="11" customFormat="1" ht="12.75">
      <c r="A727" s="23">
        <f t="shared" si="35"/>
        <v>721</v>
      </c>
      <c r="B727" s="70" t="s">
        <v>2228</v>
      </c>
      <c r="C727" s="71" t="s">
        <v>2229</v>
      </c>
      <c r="D727" s="70" t="s">
        <v>2126</v>
      </c>
      <c r="E727" s="70">
        <v>59</v>
      </c>
      <c r="F727" s="54">
        <f t="shared" si="33"/>
        <v>0.59</v>
      </c>
      <c r="G727" s="52" t="str">
        <f t="shared" si="34"/>
        <v>Trung bình</v>
      </c>
      <c r="H727" s="49"/>
      <c r="I727" s="11">
        <v>53</v>
      </c>
    </row>
    <row r="728" spans="1:9" s="11" customFormat="1" ht="12.75">
      <c r="A728" s="23">
        <f t="shared" si="35"/>
        <v>722</v>
      </c>
      <c r="B728" s="70" t="s">
        <v>2230</v>
      </c>
      <c r="C728" s="71" t="s">
        <v>2231</v>
      </c>
      <c r="D728" s="70" t="s">
        <v>2126</v>
      </c>
      <c r="E728" s="70">
        <v>60</v>
      </c>
      <c r="F728" s="54">
        <f t="shared" si="33"/>
        <v>0.6</v>
      </c>
      <c r="G728" s="52" t="str">
        <f t="shared" si="34"/>
        <v>TB Khá</v>
      </c>
      <c r="H728" s="49"/>
      <c r="I728" s="11">
        <v>53</v>
      </c>
    </row>
    <row r="729" spans="1:9" s="11" customFormat="1" ht="12.75">
      <c r="A729" s="23">
        <f t="shared" si="35"/>
        <v>723</v>
      </c>
      <c r="B729" s="70" t="s">
        <v>2232</v>
      </c>
      <c r="C729" s="71" t="s">
        <v>2233</v>
      </c>
      <c r="D729" s="70" t="s">
        <v>2126</v>
      </c>
      <c r="E729" s="70">
        <v>60</v>
      </c>
      <c r="F729" s="54">
        <f t="shared" si="33"/>
        <v>0.6</v>
      </c>
      <c r="G729" s="52" t="str">
        <f t="shared" si="34"/>
        <v>TB Khá</v>
      </c>
      <c r="H729" s="49"/>
      <c r="I729" s="11">
        <v>53</v>
      </c>
    </row>
    <row r="730" spans="1:9" s="11" customFormat="1" ht="12.75">
      <c r="A730" s="23">
        <f t="shared" si="35"/>
        <v>724</v>
      </c>
      <c r="B730" s="70" t="s">
        <v>2234</v>
      </c>
      <c r="C730" s="71" t="s">
        <v>2235</v>
      </c>
      <c r="D730" s="70" t="s">
        <v>2126</v>
      </c>
      <c r="E730" s="70">
        <v>45</v>
      </c>
      <c r="F730" s="54">
        <f t="shared" si="33"/>
        <v>0.45</v>
      </c>
      <c r="G730" s="52" t="str">
        <f t="shared" si="34"/>
        <v>Yếu</v>
      </c>
      <c r="H730" s="49"/>
      <c r="I730" s="11">
        <v>53</v>
      </c>
    </row>
    <row r="731" spans="1:9" s="11" customFormat="1" ht="12.75">
      <c r="A731" s="23">
        <f t="shared" si="35"/>
        <v>725</v>
      </c>
      <c r="B731" s="70" t="s">
        <v>2236</v>
      </c>
      <c r="C731" s="71" t="s">
        <v>1730</v>
      </c>
      <c r="D731" s="70" t="s">
        <v>2126</v>
      </c>
      <c r="E731" s="70">
        <v>50</v>
      </c>
      <c r="F731" s="54">
        <f t="shared" si="33"/>
        <v>0.5</v>
      </c>
      <c r="G731" s="52" t="str">
        <f t="shared" si="34"/>
        <v>Trung bình</v>
      </c>
      <c r="H731" s="49"/>
      <c r="I731" s="11">
        <v>53</v>
      </c>
    </row>
    <row r="732" spans="1:9" s="11" customFormat="1" ht="12.75">
      <c r="A732" s="23">
        <f t="shared" si="35"/>
        <v>726</v>
      </c>
      <c r="B732" s="70" t="s">
        <v>2237</v>
      </c>
      <c r="C732" s="71" t="s">
        <v>2238</v>
      </c>
      <c r="D732" s="70" t="s">
        <v>2126</v>
      </c>
      <c r="E732" s="70">
        <v>55</v>
      </c>
      <c r="F732" s="54">
        <f t="shared" si="33"/>
        <v>0.55</v>
      </c>
      <c r="G732" s="52" t="str">
        <f t="shared" si="34"/>
        <v>Trung bình</v>
      </c>
      <c r="H732" s="49"/>
      <c r="I732" s="11">
        <v>53</v>
      </c>
    </row>
    <row r="733" spans="1:9" s="11" customFormat="1" ht="12.75">
      <c r="A733" s="23">
        <f t="shared" si="35"/>
        <v>727</v>
      </c>
      <c r="B733" s="70" t="s">
        <v>2239</v>
      </c>
      <c r="C733" s="71" t="s">
        <v>2240</v>
      </c>
      <c r="D733" s="70" t="s">
        <v>2126</v>
      </c>
      <c r="E733" s="70">
        <v>50</v>
      </c>
      <c r="F733" s="54">
        <f t="shared" si="33"/>
        <v>0.5</v>
      </c>
      <c r="G733" s="52" t="str">
        <f t="shared" si="34"/>
        <v>Trung bình</v>
      </c>
      <c r="H733" s="49"/>
      <c r="I733" s="11">
        <v>53</v>
      </c>
    </row>
    <row r="734" spans="1:9" s="11" customFormat="1" ht="12.75">
      <c r="A734" s="23">
        <f t="shared" si="35"/>
        <v>728</v>
      </c>
      <c r="B734" s="70" t="s">
        <v>2241</v>
      </c>
      <c r="C734" s="71" t="s">
        <v>2242</v>
      </c>
      <c r="D734" s="70" t="s">
        <v>2126</v>
      </c>
      <c r="E734" s="70">
        <v>59</v>
      </c>
      <c r="F734" s="54">
        <f t="shared" si="33"/>
        <v>0.59</v>
      </c>
      <c r="G734" s="52" t="str">
        <f t="shared" si="34"/>
        <v>Trung bình</v>
      </c>
      <c r="H734" s="49"/>
      <c r="I734" s="11">
        <v>53</v>
      </c>
    </row>
    <row r="735" spans="1:9" s="11" customFormat="1" ht="12.75">
      <c r="A735" s="23">
        <f t="shared" si="35"/>
        <v>729</v>
      </c>
      <c r="B735" s="70" t="s">
        <v>2243</v>
      </c>
      <c r="C735" s="71" t="s">
        <v>1609</v>
      </c>
      <c r="D735" s="70" t="s">
        <v>2126</v>
      </c>
      <c r="E735" s="70">
        <v>52</v>
      </c>
      <c r="F735" s="54">
        <f t="shared" si="33"/>
        <v>0.52</v>
      </c>
      <c r="G735" s="52" t="str">
        <f t="shared" si="34"/>
        <v>Trung bình</v>
      </c>
      <c r="H735" s="49"/>
      <c r="I735" s="11">
        <v>53</v>
      </c>
    </row>
    <row r="736" spans="1:9" s="11" customFormat="1" ht="12.75">
      <c r="A736" s="23">
        <f t="shared" si="35"/>
        <v>730</v>
      </c>
      <c r="B736" s="70" t="s">
        <v>2244</v>
      </c>
      <c r="C736" s="71" t="s">
        <v>2245</v>
      </c>
      <c r="D736" s="70" t="s">
        <v>2126</v>
      </c>
      <c r="E736" s="70">
        <v>50</v>
      </c>
      <c r="F736" s="54">
        <f t="shared" si="33"/>
        <v>0.5</v>
      </c>
      <c r="G736" s="52" t="str">
        <f t="shared" si="34"/>
        <v>Trung bình</v>
      </c>
      <c r="H736" s="49"/>
      <c r="I736" s="11">
        <v>53</v>
      </c>
    </row>
    <row r="737" spans="1:9" s="11" customFormat="1" ht="12.75">
      <c r="A737" s="23">
        <f t="shared" si="35"/>
        <v>731</v>
      </c>
      <c r="B737" s="62" t="s">
        <v>2246</v>
      </c>
      <c r="C737" s="69" t="s">
        <v>2247</v>
      </c>
      <c r="D737" s="62" t="s">
        <v>2248</v>
      </c>
      <c r="E737" s="62">
        <v>50</v>
      </c>
      <c r="F737" s="54">
        <f t="shared" si="33"/>
        <v>0.5</v>
      </c>
      <c r="G737" s="52" t="str">
        <f t="shared" si="34"/>
        <v>Trung bình</v>
      </c>
      <c r="H737" s="49"/>
      <c r="I737" s="11">
        <v>53</v>
      </c>
    </row>
    <row r="738" spans="1:9" s="11" customFormat="1" ht="12.75">
      <c r="A738" s="23">
        <f t="shared" si="35"/>
        <v>732</v>
      </c>
      <c r="B738" s="62" t="s">
        <v>2249</v>
      </c>
      <c r="C738" s="69" t="s">
        <v>2250</v>
      </c>
      <c r="D738" s="62" t="s">
        <v>2248</v>
      </c>
      <c r="E738" s="62">
        <v>42</v>
      </c>
      <c r="F738" s="54">
        <f t="shared" si="33"/>
        <v>0.42</v>
      </c>
      <c r="G738" s="52" t="str">
        <f t="shared" si="34"/>
        <v>Yếu</v>
      </c>
      <c r="H738" s="49"/>
      <c r="I738" s="11">
        <v>53</v>
      </c>
    </row>
    <row r="739" spans="1:9" s="11" customFormat="1" ht="12.75">
      <c r="A739" s="23">
        <f t="shared" si="35"/>
        <v>733</v>
      </c>
      <c r="B739" s="62" t="s">
        <v>2251</v>
      </c>
      <c r="C739" s="69" t="s">
        <v>2252</v>
      </c>
      <c r="D739" s="62" t="s">
        <v>2248</v>
      </c>
      <c r="E739" s="62">
        <v>50</v>
      </c>
      <c r="F739" s="54">
        <f t="shared" si="33"/>
        <v>0.5</v>
      </c>
      <c r="G739" s="52" t="str">
        <f t="shared" si="34"/>
        <v>Trung bình</v>
      </c>
      <c r="H739" s="49"/>
      <c r="I739" s="11">
        <v>53</v>
      </c>
    </row>
    <row r="740" spans="1:9" s="11" customFormat="1" ht="12.75">
      <c r="A740" s="23">
        <f t="shared" si="35"/>
        <v>734</v>
      </c>
      <c r="B740" s="62" t="s">
        <v>2253</v>
      </c>
      <c r="C740" s="69" t="s">
        <v>2254</v>
      </c>
      <c r="D740" s="62" t="s">
        <v>2248</v>
      </c>
      <c r="E740" s="62">
        <v>80</v>
      </c>
      <c r="F740" s="54">
        <f t="shared" si="33"/>
        <v>0.8</v>
      </c>
      <c r="G740" s="52" t="str">
        <f t="shared" si="34"/>
        <v>Tốt</v>
      </c>
      <c r="H740" s="49"/>
      <c r="I740" s="11">
        <v>53</v>
      </c>
    </row>
    <row r="741" spans="1:9" s="11" customFormat="1" ht="12.75">
      <c r="A741" s="23">
        <f t="shared" si="35"/>
        <v>735</v>
      </c>
      <c r="B741" s="62" t="s">
        <v>2255</v>
      </c>
      <c r="C741" s="69" t="s">
        <v>2256</v>
      </c>
      <c r="D741" s="62" t="s">
        <v>2248</v>
      </c>
      <c r="E741" s="62">
        <v>80</v>
      </c>
      <c r="F741" s="54">
        <f t="shared" si="33"/>
        <v>0.8</v>
      </c>
      <c r="G741" s="52" t="str">
        <f t="shared" si="34"/>
        <v>Tốt</v>
      </c>
      <c r="H741" s="49"/>
      <c r="I741" s="11">
        <v>53</v>
      </c>
    </row>
    <row r="742" spans="1:9" s="11" customFormat="1" ht="12.75">
      <c r="A742" s="23">
        <f t="shared" si="35"/>
        <v>736</v>
      </c>
      <c r="B742" s="62" t="s">
        <v>2257</v>
      </c>
      <c r="C742" s="69" t="s">
        <v>2258</v>
      </c>
      <c r="D742" s="62" t="s">
        <v>2248</v>
      </c>
      <c r="E742" s="62">
        <v>45</v>
      </c>
      <c r="F742" s="54">
        <f t="shared" si="33"/>
        <v>0.45</v>
      </c>
      <c r="G742" s="52" t="str">
        <f t="shared" si="34"/>
        <v>Yếu</v>
      </c>
      <c r="H742" s="49"/>
      <c r="I742" s="11">
        <v>53</v>
      </c>
    </row>
    <row r="743" spans="1:9" s="11" customFormat="1" ht="12.75">
      <c r="A743" s="23">
        <f t="shared" si="35"/>
        <v>737</v>
      </c>
      <c r="B743" s="62" t="s">
        <v>2259</v>
      </c>
      <c r="C743" s="69" t="s">
        <v>2260</v>
      </c>
      <c r="D743" s="62" t="s">
        <v>2248</v>
      </c>
      <c r="E743" s="62">
        <v>54</v>
      </c>
      <c r="F743" s="54">
        <f t="shared" si="33"/>
        <v>0.54</v>
      </c>
      <c r="G743" s="52" t="str">
        <f t="shared" si="34"/>
        <v>Trung bình</v>
      </c>
      <c r="H743" s="49"/>
      <c r="I743" s="11">
        <v>53</v>
      </c>
    </row>
    <row r="744" spans="1:9" s="11" customFormat="1" ht="12.75">
      <c r="A744" s="23">
        <f t="shared" si="35"/>
        <v>738</v>
      </c>
      <c r="B744" s="62" t="s">
        <v>2261</v>
      </c>
      <c r="C744" s="69" t="s">
        <v>2262</v>
      </c>
      <c r="D744" s="62" t="s">
        <v>2248</v>
      </c>
      <c r="E744" s="62">
        <v>42</v>
      </c>
      <c r="F744" s="54">
        <f t="shared" si="33"/>
        <v>0.42</v>
      </c>
      <c r="G744" s="52" t="str">
        <f t="shared" si="34"/>
        <v>Yếu</v>
      </c>
      <c r="H744" s="49"/>
      <c r="I744" s="11">
        <v>53</v>
      </c>
    </row>
    <row r="745" spans="1:9" s="11" customFormat="1" ht="12.75">
      <c r="A745" s="23">
        <f t="shared" si="35"/>
        <v>739</v>
      </c>
      <c r="B745" s="62" t="s">
        <v>2263</v>
      </c>
      <c r="C745" s="69" t="s">
        <v>2264</v>
      </c>
      <c r="D745" s="62" t="s">
        <v>2248</v>
      </c>
      <c r="E745" s="62">
        <v>57</v>
      </c>
      <c r="F745" s="54">
        <f t="shared" si="33"/>
        <v>0.57</v>
      </c>
      <c r="G745" s="52" t="str">
        <f t="shared" si="34"/>
        <v>Trung bình</v>
      </c>
      <c r="H745" s="49"/>
      <c r="I745" s="11">
        <v>53</v>
      </c>
    </row>
    <row r="746" spans="1:9" s="11" customFormat="1" ht="12.75">
      <c r="A746" s="23">
        <f t="shared" si="35"/>
        <v>740</v>
      </c>
      <c r="B746" s="62" t="s">
        <v>2265</v>
      </c>
      <c r="C746" s="69" t="s">
        <v>2266</v>
      </c>
      <c r="D746" s="62" t="s">
        <v>2248</v>
      </c>
      <c r="E746" s="62">
        <v>54</v>
      </c>
      <c r="F746" s="54">
        <f t="shared" si="33"/>
        <v>0.54</v>
      </c>
      <c r="G746" s="52" t="str">
        <f t="shared" si="34"/>
        <v>Trung bình</v>
      </c>
      <c r="H746" s="49"/>
      <c r="I746" s="11">
        <v>53</v>
      </c>
    </row>
    <row r="747" spans="1:9" s="11" customFormat="1" ht="12.75">
      <c r="A747" s="23">
        <f t="shared" si="35"/>
        <v>741</v>
      </c>
      <c r="B747" s="62" t="s">
        <v>2267</v>
      </c>
      <c r="C747" s="69" t="s">
        <v>2268</v>
      </c>
      <c r="D747" s="62" t="s">
        <v>2248</v>
      </c>
      <c r="E747" s="62">
        <v>42</v>
      </c>
      <c r="F747" s="54">
        <f aca="true" t="shared" si="36" ref="F747:F802">+E747/100</f>
        <v>0.42</v>
      </c>
      <c r="G747" s="52" t="str">
        <f t="shared" si="34"/>
        <v>Yếu</v>
      </c>
      <c r="H747" s="49"/>
      <c r="I747" s="11">
        <v>53</v>
      </c>
    </row>
    <row r="748" spans="1:9" s="11" customFormat="1" ht="12.75">
      <c r="A748" s="23">
        <f t="shared" si="35"/>
        <v>742</v>
      </c>
      <c r="B748" s="62" t="s">
        <v>2269</v>
      </c>
      <c r="C748" s="69" t="s">
        <v>4438</v>
      </c>
      <c r="D748" s="62" t="s">
        <v>2248</v>
      </c>
      <c r="E748" s="62">
        <v>50</v>
      </c>
      <c r="F748" s="54">
        <f t="shared" si="36"/>
        <v>0.5</v>
      </c>
      <c r="G748" s="52" t="str">
        <f t="shared" si="34"/>
        <v>Trung bình</v>
      </c>
      <c r="H748" s="49"/>
      <c r="I748" s="11">
        <v>53</v>
      </c>
    </row>
    <row r="749" spans="1:9" s="11" customFormat="1" ht="12.75">
      <c r="A749" s="23">
        <f t="shared" si="35"/>
        <v>743</v>
      </c>
      <c r="B749" s="62" t="s">
        <v>2270</v>
      </c>
      <c r="C749" s="69" t="s">
        <v>4313</v>
      </c>
      <c r="D749" s="62" t="s">
        <v>2248</v>
      </c>
      <c r="E749" s="62">
        <v>40</v>
      </c>
      <c r="F749" s="54">
        <f t="shared" si="36"/>
        <v>0.4</v>
      </c>
      <c r="G749" s="52" t="str">
        <f t="shared" si="34"/>
        <v>Yếu</v>
      </c>
      <c r="H749" s="49"/>
      <c r="I749" s="11">
        <v>53</v>
      </c>
    </row>
    <row r="750" spans="1:9" s="11" customFormat="1" ht="12.75">
      <c r="A750" s="23">
        <f t="shared" si="35"/>
        <v>744</v>
      </c>
      <c r="B750" s="62" t="s">
        <v>2271</v>
      </c>
      <c r="C750" s="69" t="s">
        <v>2272</v>
      </c>
      <c r="D750" s="62" t="s">
        <v>2248</v>
      </c>
      <c r="E750" s="62">
        <v>42</v>
      </c>
      <c r="F750" s="54">
        <f t="shared" si="36"/>
        <v>0.42</v>
      </c>
      <c r="G750" s="52" t="str">
        <f t="shared" si="34"/>
        <v>Yếu</v>
      </c>
      <c r="H750" s="49"/>
      <c r="I750" s="11">
        <v>53</v>
      </c>
    </row>
    <row r="751" spans="1:9" s="11" customFormat="1" ht="12.75">
      <c r="A751" s="23">
        <f t="shared" si="35"/>
        <v>745</v>
      </c>
      <c r="B751" s="62" t="s">
        <v>2273</v>
      </c>
      <c r="C751" s="69" t="s">
        <v>2274</v>
      </c>
      <c r="D751" s="62" t="s">
        <v>2248</v>
      </c>
      <c r="E751" s="62">
        <v>40</v>
      </c>
      <c r="F751" s="54">
        <f t="shared" si="36"/>
        <v>0.4</v>
      </c>
      <c r="G751" s="52" t="str">
        <f t="shared" si="34"/>
        <v>Yếu</v>
      </c>
      <c r="H751" s="49"/>
      <c r="I751" s="11">
        <v>53</v>
      </c>
    </row>
    <row r="752" spans="1:9" s="11" customFormat="1" ht="12.75">
      <c r="A752" s="23">
        <f t="shared" si="35"/>
        <v>746</v>
      </c>
      <c r="B752" s="62" t="s">
        <v>2275</v>
      </c>
      <c r="C752" s="69" t="s">
        <v>2276</v>
      </c>
      <c r="D752" s="62" t="s">
        <v>2248</v>
      </c>
      <c r="E752" s="62">
        <v>67</v>
      </c>
      <c r="F752" s="54">
        <f t="shared" si="36"/>
        <v>0.67</v>
      </c>
      <c r="G752" s="52" t="str">
        <f t="shared" si="34"/>
        <v>TB Khá</v>
      </c>
      <c r="H752" s="49"/>
      <c r="I752" s="11">
        <v>53</v>
      </c>
    </row>
    <row r="753" spans="1:9" s="11" customFormat="1" ht="12.75">
      <c r="A753" s="23">
        <f t="shared" si="35"/>
        <v>747</v>
      </c>
      <c r="B753" s="62" t="s">
        <v>2277</v>
      </c>
      <c r="C753" s="69" t="s">
        <v>2278</v>
      </c>
      <c r="D753" s="62" t="s">
        <v>2248</v>
      </c>
      <c r="E753" s="62">
        <v>0</v>
      </c>
      <c r="F753" s="54">
        <f t="shared" si="36"/>
        <v>0</v>
      </c>
      <c r="G753" s="52" t="str">
        <f t="shared" si="34"/>
        <v>Kém</v>
      </c>
      <c r="H753" s="49"/>
      <c r="I753" s="11">
        <v>53</v>
      </c>
    </row>
    <row r="754" spans="1:9" s="11" customFormat="1" ht="12.75">
      <c r="A754" s="23">
        <f t="shared" si="35"/>
        <v>748</v>
      </c>
      <c r="B754" s="62" t="s">
        <v>2279</v>
      </c>
      <c r="C754" s="69" t="s">
        <v>2280</v>
      </c>
      <c r="D754" s="62" t="s">
        <v>2248</v>
      </c>
      <c r="E754" s="62">
        <v>40</v>
      </c>
      <c r="F754" s="54">
        <f t="shared" si="36"/>
        <v>0.4</v>
      </c>
      <c r="G754" s="52" t="str">
        <f t="shared" si="34"/>
        <v>Yếu</v>
      </c>
      <c r="H754" s="49"/>
      <c r="I754" s="11">
        <v>53</v>
      </c>
    </row>
    <row r="755" spans="1:9" s="11" customFormat="1" ht="12.75">
      <c r="A755" s="23">
        <f t="shared" si="35"/>
        <v>749</v>
      </c>
      <c r="B755" s="62" t="s">
        <v>2281</v>
      </c>
      <c r="C755" s="69" t="s">
        <v>2282</v>
      </c>
      <c r="D755" s="62" t="s">
        <v>2248</v>
      </c>
      <c r="E755" s="62">
        <v>52</v>
      </c>
      <c r="F755" s="54">
        <f t="shared" si="36"/>
        <v>0.52</v>
      </c>
      <c r="G755" s="52" t="str">
        <f t="shared" si="34"/>
        <v>Trung bình</v>
      </c>
      <c r="H755" s="49"/>
      <c r="I755" s="11">
        <v>53</v>
      </c>
    </row>
    <row r="756" spans="1:9" s="11" customFormat="1" ht="12.75">
      <c r="A756" s="23">
        <f t="shared" si="35"/>
        <v>750</v>
      </c>
      <c r="B756" s="62" t="s">
        <v>2283</v>
      </c>
      <c r="C756" s="69" t="s">
        <v>2284</v>
      </c>
      <c r="D756" s="62" t="s">
        <v>2248</v>
      </c>
      <c r="E756" s="62">
        <v>60</v>
      </c>
      <c r="F756" s="54">
        <f t="shared" si="36"/>
        <v>0.6</v>
      </c>
      <c r="G756" s="52" t="str">
        <f t="shared" si="34"/>
        <v>TB Khá</v>
      </c>
      <c r="H756" s="49"/>
      <c r="I756" s="11">
        <v>53</v>
      </c>
    </row>
    <row r="757" spans="1:9" s="11" customFormat="1" ht="12.75">
      <c r="A757" s="23">
        <f t="shared" si="35"/>
        <v>751</v>
      </c>
      <c r="B757" s="62" t="s">
        <v>2285</v>
      </c>
      <c r="C757" s="69" t="s">
        <v>2286</v>
      </c>
      <c r="D757" s="62" t="s">
        <v>2248</v>
      </c>
      <c r="E757" s="62">
        <v>0</v>
      </c>
      <c r="F757" s="54">
        <f t="shared" si="36"/>
        <v>0</v>
      </c>
      <c r="G757" s="52" t="str">
        <f t="shared" si="34"/>
        <v>Kém</v>
      </c>
      <c r="H757" s="49"/>
      <c r="I757" s="11">
        <v>53</v>
      </c>
    </row>
    <row r="758" spans="1:9" s="11" customFormat="1" ht="12.75">
      <c r="A758" s="23">
        <f t="shared" si="35"/>
        <v>752</v>
      </c>
      <c r="B758" s="62" t="s">
        <v>2287</v>
      </c>
      <c r="C758" s="69" t="s">
        <v>2288</v>
      </c>
      <c r="D758" s="62" t="s">
        <v>2248</v>
      </c>
      <c r="E758" s="62">
        <v>72</v>
      </c>
      <c r="F758" s="54">
        <f t="shared" si="36"/>
        <v>0.72</v>
      </c>
      <c r="G758" s="52" t="str">
        <f t="shared" si="34"/>
        <v>Khá</v>
      </c>
      <c r="H758" s="49"/>
      <c r="I758" s="11">
        <v>53</v>
      </c>
    </row>
    <row r="759" spans="1:9" s="11" customFormat="1" ht="12.75">
      <c r="A759" s="23">
        <f t="shared" si="35"/>
        <v>753</v>
      </c>
      <c r="B759" s="62" t="s">
        <v>2289</v>
      </c>
      <c r="C759" s="69" t="s">
        <v>2290</v>
      </c>
      <c r="D759" s="62" t="s">
        <v>2248</v>
      </c>
      <c r="E759" s="62">
        <v>50</v>
      </c>
      <c r="F759" s="54">
        <f t="shared" si="36"/>
        <v>0.5</v>
      </c>
      <c r="G759" s="52" t="str">
        <f t="shared" si="34"/>
        <v>Trung bình</v>
      </c>
      <c r="H759" s="49"/>
      <c r="I759" s="11">
        <v>53</v>
      </c>
    </row>
    <row r="760" spans="1:9" s="11" customFormat="1" ht="12.75">
      <c r="A760" s="23">
        <f t="shared" si="35"/>
        <v>754</v>
      </c>
      <c r="B760" s="62" t="s">
        <v>2291</v>
      </c>
      <c r="C760" s="69" t="s">
        <v>2292</v>
      </c>
      <c r="D760" s="62" t="s">
        <v>2248</v>
      </c>
      <c r="E760" s="62">
        <v>0</v>
      </c>
      <c r="F760" s="54">
        <f t="shared" si="36"/>
        <v>0</v>
      </c>
      <c r="G760" s="52" t="str">
        <f t="shared" si="34"/>
        <v>Kém</v>
      </c>
      <c r="H760" s="49"/>
      <c r="I760" s="11">
        <v>53</v>
      </c>
    </row>
    <row r="761" spans="1:9" s="11" customFormat="1" ht="12.75">
      <c r="A761" s="23">
        <f t="shared" si="35"/>
        <v>755</v>
      </c>
      <c r="B761" s="62" t="s">
        <v>2293</v>
      </c>
      <c r="C761" s="69" t="s">
        <v>2294</v>
      </c>
      <c r="D761" s="62" t="s">
        <v>2248</v>
      </c>
      <c r="E761" s="62">
        <v>57</v>
      </c>
      <c r="F761" s="54">
        <f t="shared" si="36"/>
        <v>0.57</v>
      </c>
      <c r="G761" s="52" t="str">
        <f t="shared" si="34"/>
        <v>Trung bình</v>
      </c>
      <c r="H761" s="49"/>
      <c r="I761" s="11">
        <v>53</v>
      </c>
    </row>
    <row r="762" spans="1:9" s="11" customFormat="1" ht="12.75">
      <c r="A762" s="23">
        <f t="shared" si="35"/>
        <v>756</v>
      </c>
      <c r="B762" s="62" t="s">
        <v>2295</v>
      </c>
      <c r="C762" s="69" t="s">
        <v>2296</v>
      </c>
      <c r="D762" s="62" t="s">
        <v>2248</v>
      </c>
      <c r="E762" s="62">
        <v>64</v>
      </c>
      <c r="F762" s="54">
        <f t="shared" si="36"/>
        <v>0.64</v>
      </c>
      <c r="G762" s="52" t="str">
        <f t="shared" si="34"/>
        <v>TB Khá</v>
      </c>
      <c r="H762" s="49"/>
      <c r="I762" s="11">
        <v>53</v>
      </c>
    </row>
    <row r="763" spans="1:9" s="11" customFormat="1" ht="12.75">
      <c r="A763" s="23">
        <f t="shared" si="35"/>
        <v>757</v>
      </c>
      <c r="B763" s="62" t="s">
        <v>2297</v>
      </c>
      <c r="C763" s="69" t="s">
        <v>2298</v>
      </c>
      <c r="D763" s="62" t="s">
        <v>2248</v>
      </c>
      <c r="E763" s="62">
        <v>35</v>
      </c>
      <c r="F763" s="54">
        <f t="shared" si="36"/>
        <v>0.35</v>
      </c>
      <c r="G763" s="52" t="str">
        <f t="shared" si="34"/>
        <v>Yếu</v>
      </c>
      <c r="H763" s="49"/>
      <c r="I763" s="11">
        <v>53</v>
      </c>
    </row>
    <row r="764" spans="1:9" s="11" customFormat="1" ht="12.75">
      <c r="A764" s="23">
        <f t="shared" si="35"/>
        <v>758</v>
      </c>
      <c r="B764" s="62" t="s">
        <v>2299</v>
      </c>
      <c r="C764" s="69" t="s">
        <v>2300</v>
      </c>
      <c r="D764" s="62" t="s">
        <v>2248</v>
      </c>
      <c r="E764" s="62">
        <v>70</v>
      </c>
      <c r="F764" s="54">
        <f t="shared" si="36"/>
        <v>0.7</v>
      </c>
      <c r="G764" s="52" t="str">
        <f t="shared" si="34"/>
        <v>Khá</v>
      </c>
      <c r="H764" s="49"/>
      <c r="I764" s="11">
        <v>53</v>
      </c>
    </row>
    <row r="765" spans="1:9" s="11" customFormat="1" ht="12.75">
      <c r="A765" s="23">
        <f t="shared" si="35"/>
        <v>759</v>
      </c>
      <c r="B765" s="62" t="s">
        <v>2301</v>
      </c>
      <c r="C765" s="69" t="s">
        <v>2302</v>
      </c>
      <c r="D765" s="62" t="s">
        <v>2248</v>
      </c>
      <c r="E765" s="62">
        <v>47</v>
      </c>
      <c r="F765" s="54">
        <f t="shared" si="36"/>
        <v>0.47</v>
      </c>
      <c r="G765" s="52" t="str">
        <f t="shared" si="34"/>
        <v>Yếu</v>
      </c>
      <c r="H765" s="49"/>
      <c r="I765" s="11">
        <v>53</v>
      </c>
    </row>
    <row r="766" spans="1:9" s="11" customFormat="1" ht="12.75">
      <c r="A766" s="23">
        <f t="shared" si="35"/>
        <v>760</v>
      </c>
      <c r="B766" s="62" t="s">
        <v>2303</v>
      </c>
      <c r="C766" s="69" t="s">
        <v>2304</v>
      </c>
      <c r="D766" s="62" t="s">
        <v>2248</v>
      </c>
      <c r="E766" s="62">
        <v>0</v>
      </c>
      <c r="F766" s="54">
        <f t="shared" si="36"/>
        <v>0</v>
      </c>
      <c r="G766" s="52" t="str">
        <f t="shared" si="34"/>
        <v>Kém</v>
      </c>
      <c r="H766" s="49"/>
      <c r="I766" s="11">
        <v>53</v>
      </c>
    </row>
    <row r="767" spans="1:9" s="11" customFormat="1" ht="12.75">
      <c r="A767" s="23">
        <f t="shared" si="35"/>
        <v>761</v>
      </c>
      <c r="B767" s="62" t="s">
        <v>2305</v>
      </c>
      <c r="C767" s="69" t="s">
        <v>2306</v>
      </c>
      <c r="D767" s="62" t="s">
        <v>2248</v>
      </c>
      <c r="E767" s="62">
        <v>69</v>
      </c>
      <c r="F767" s="54">
        <f t="shared" si="36"/>
        <v>0.69</v>
      </c>
      <c r="G767" s="52" t="str">
        <f t="shared" si="34"/>
        <v>TB Khá</v>
      </c>
      <c r="H767" s="49"/>
      <c r="I767" s="11">
        <v>53</v>
      </c>
    </row>
    <row r="768" spans="1:9" s="11" customFormat="1" ht="12.75">
      <c r="A768" s="23">
        <f t="shared" si="35"/>
        <v>762</v>
      </c>
      <c r="B768" s="62" t="s">
        <v>2307</v>
      </c>
      <c r="C768" s="69" t="s">
        <v>1674</v>
      </c>
      <c r="D768" s="62" t="s">
        <v>2248</v>
      </c>
      <c r="E768" s="62">
        <v>66</v>
      </c>
      <c r="F768" s="54">
        <f t="shared" si="36"/>
        <v>0.66</v>
      </c>
      <c r="G768" s="52" t="str">
        <f t="shared" si="34"/>
        <v>TB Khá</v>
      </c>
      <c r="H768" s="49"/>
      <c r="I768" s="11">
        <v>53</v>
      </c>
    </row>
    <row r="769" spans="1:9" s="11" customFormat="1" ht="12.75">
      <c r="A769" s="23">
        <f t="shared" si="35"/>
        <v>763</v>
      </c>
      <c r="B769" s="62" t="s">
        <v>2308</v>
      </c>
      <c r="C769" s="69" t="s">
        <v>2309</v>
      </c>
      <c r="D769" s="62" t="s">
        <v>2248</v>
      </c>
      <c r="E769" s="62">
        <v>45</v>
      </c>
      <c r="F769" s="54">
        <f t="shared" si="36"/>
        <v>0.45</v>
      </c>
      <c r="G769" s="52" t="str">
        <f t="shared" si="34"/>
        <v>Yếu</v>
      </c>
      <c r="H769" s="49"/>
      <c r="I769" s="11">
        <v>53</v>
      </c>
    </row>
    <row r="770" spans="1:9" s="11" customFormat="1" ht="12.75">
      <c r="A770" s="23">
        <f t="shared" si="35"/>
        <v>764</v>
      </c>
      <c r="B770" s="62" t="s">
        <v>2310</v>
      </c>
      <c r="C770" s="69" t="s">
        <v>2311</v>
      </c>
      <c r="D770" s="62" t="s">
        <v>2248</v>
      </c>
      <c r="E770" s="62">
        <v>47</v>
      </c>
      <c r="F770" s="54">
        <f t="shared" si="36"/>
        <v>0.47</v>
      </c>
      <c r="G770" s="52" t="str">
        <f t="shared" si="34"/>
        <v>Yếu</v>
      </c>
      <c r="H770" s="49"/>
      <c r="I770" s="11">
        <v>53</v>
      </c>
    </row>
    <row r="771" spans="1:9" s="11" customFormat="1" ht="12.75">
      <c r="A771" s="23">
        <f t="shared" si="35"/>
        <v>765</v>
      </c>
      <c r="B771" s="62" t="s">
        <v>2312</v>
      </c>
      <c r="C771" s="69" t="s">
        <v>2313</v>
      </c>
      <c r="D771" s="62" t="s">
        <v>2248</v>
      </c>
      <c r="E771" s="62">
        <v>67</v>
      </c>
      <c r="F771" s="54">
        <f t="shared" si="36"/>
        <v>0.67</v>
      </c>
      <c r="G771" s="52" t="str">
        <f t="shared" si="34"/>
        <v>TB Khá</v>
      </c>
      <c r="H771" s="49"/>
      <c r="I771" s="11">
        <v>53</v>
      </c>
    </row>
    <row r="772" spans="1:9" s="11" customFormat="1" ht="12.75">
      <c r="A772" s="23">
        <f t="shared" si="35"/>
        <v>766</v>
      </c>
      <c r="B772" s="62" t="s">
        <v>2314</v>
      </c>
      <c r="C772" s="69" t="s">
        <v>2315</v>
      </c>
      <c r="D772" s="62" t="s">
        <v>2248</v>
      </c>
      <c r="E772" s="62">
        <v>52</v>
      </c>
      <c r="F772" s="54">
        <f t="shared" si="36"/>
        <v>0.52</v>
      </c>
      <c r="G772" s="52" t="str">
        <f t="shared" si="34"/>
        <v>Trung bình</v>
      </c>
      <c r="H772" s="49"/>
      <c r="I772" s="11">
        <v>53</v>
      </c>
    </row>
    <row r="773" spans="1:9" s="11" customFormat="1" ht="12.75">
      <c r="A773" s="23">
        <f t="shared" si="35"/>
        <v>767</v>
      </c>
      <c r="B773" s="62" t="s">
        <v>2316</v>
      </c>
      <c r="C773" s="69" t="s">
        <v>2317</v>
      </c>
      <c r="D773" s="62" t="s">
        <v>2248</v>
      </c>
      <c r="E773" s="62">
        <v>77</v>
      </c>
      <c r="F773" s="54">
        <f t="shared" si="36"/>
        <v>0.77</v>
      </c>
      <c r="G773" s="52" t="str">
        <f t="shared" si="34"/>
        <v>Khá</v>
      </c>
      <c r="H773" s="49"/>
      <c r="I773" s="11">
        <v>53</v>
      </c>
    </row>
    <row r="774" spans="1:9" s="11" customFormat="1" ht="12.75">
      <c r="A774" s="23">
        <f t="shared" si="35"/>
        <v>768</v>
      </c>
      <c r="B774" s="62" t="s">
        <v>2318</v>
      </c>
      <c r="C774" s="69" t="s">
        <v>2319</v>
      </c>
      <c r="D774" s="62" t="s">
        <v>2248</v>
      </c>
      <c r="E774" s="62">
        <v>50</v>
      </c>
      <c r="F774" s="54">
        <f t="shared" si="36"/>
        <v>0.5</v>
      </c>
      <c r="G774" s="52" t="str">
        <f t="shared" si="34"/>
        <v>Trung bình</v>
      </c>
      <c r="H774" s="49"/>
      <c r="I774" s="11">
        <v>53</v>
      </c>
    </row>
    <row r="775" spans="1:9" s="11" customFormat="1" ht="12.75">
      <c r="A775" s="23">
        <f t="shared" si="35"/>
        <v>769</v>
      </c>
      <c r="B775" s="62" t="s">
        <v>2320</v>
      </c>
      <c r="C775" s="69" t="s">
        <v>2321</v>
      </c>
      <c r="D775" s="62" t="s">
        <v>2248</v>
      </c>
      <c r="E775" s="62">
        <v>50</v>
      </c>
      <c r="F775" s="54">
        <f t="shared" si="36"/>
        <v>0.5</v>
      </c>
      <c r="G775" s="52" t="str">
        <f aca="true" t="shared" si="37" ref="G775:G838">IF(E775&gt;89,"Xuất sắc",IF((E775&gt;79)*AND(E775&lt;90),"Tốt",IF((E775&gt;69)*AND(E775&lt;80),"Khá",IF((E775&gt;59)*AND(E775&lt;70),"TB Khá",IF((E775&gt;49)*AND(E775&lt;60),"Trung bình",IF((E775&gt;29)*AND(E775&lt;50),"Yếu",IF((E775&lt;30)*AND(E775&gt;=0),"Kém","  ")))))))</f>
        <v>Trung bình</v>
      </c>
      <c r="H775" s="49"/>
      <c r="I775" s="11">
        <v>53</v>
      </c>
    </row>
    <row r="776" spans="1:9" s="11" customFormat="1" ht="12.75">
      <c r="A776" s="23">
        <f aca="true" t="shared" si="38" ref="A776:A839">+A775+1</f>
        <v>770</v>
      </c>
      <c r="B776" s="62" t="s">
        <v>2322</v>
      </c>
      <c r="C776" s="69" t="s">
        <v>2323</v>
      </c>
      <c r="D776" s="62" t="s">
        <v>2248</v>
      </c>
      <c r="E776" s="62">
        <v>0</v>
      </c>
      <c r="F776" s="54">
        <f t="shared" si="36"/>
        <v>0</v>
      </c>
      <c r="G776" s="52" t="str">
        <f t="shared" si="37"/>
        <v>Kém</v>
      </c>
      <c r="H776" s="49"/>
      <c r="I776" s="11">
        <v>53</v>
      </c>
    </row>
    <row r="777" spans="1:9" s="11" customFormat="1" ht="12.75">
      <c r="A777" s="23">
        <f t="shared" si="38"/>
        <v>771</v>
      </c>
      <c r="B777" s="62" t="s">
        <v>2324</v>
      </c>
      <c r="C777" s="69" t="s">
        <v>2325</v>
      </c>
      <c r="D777" s="62" t="s">
        <v>2248</v>
      </c>
      <c r="E777" s="62">
        <v>78</v>
      </c>
      <c r="F777" s="54">
        <f t="shared" si="36"/>
        <v>0.78</v>
      </c>
      <c r="G777" s="52" t="str">
        <f t="shared" si="37"/>
        <v>Khá</v>
      </c>
      <c r="H777" s="49"/>
      <c r="I777" s="11">
        <v>53</v>
      </c>
    </row>
    <row r="778" spans="1:9" s="11" customFormat="1" ht="12.75">
      <c r="A778" s="23">
        <f t="shared" si="38"/>
        <v>772</v>
      </c>
      <c r="B778" s="62" t="s">
        <v>2326</v>
      </c>
      <c r="C778" s="69" t="s">
        <v>2327</v>
      </c>
      <c r="D778" s="62" t="s">
        <v>2248</v>
      </c>
      <c r="E778" s="62">
        <v>50</v>
      </c>
      <c r="F778" s="54">
        <f t="shared" si="36"/>
        <v>0.5</v>
      </c>
      <c r="G778" s="52" t="str">
        <f t="shared" si="37"/>
        <v>Trung bình</v>
      </c>
      <c r="H778" s="49"/>
      <c r="I778" s="11">
        <v>53</v>
      </c>
    </row>
    <row r="779" spans="1:9" s="11" customFormat="1" ht="12.75">
      <c r="A779" s="23">
        <f t="shared" si="38"/>
        <v>773</v>
      </c>
      <c r="B779" s="62" t="s">
        <v>2328</v>
      </c>
      <c r="C779" s="69" t="s">
        <v>2329</v>
      </c>
      <c r="D779" s="62" t="s">
        <v>2248</v>
      </c>
      <c r="E779" s="62">
        <v>70</v>
      </c>
      <c r="F779" s="54">
        <f t="shared" si="36"/>
        <v>0.7</v>
      </c>
      <c r="G779" s="52" t="str">
        <f t="shared" si="37"/>
        <v>Khá</v>
      </c>
      <c r="H779" s="49"/>
      <c r="I779" s="11">
        <v>53</v>
      </c>
    </row>
    <row r="780" spans="1:9" s="11" customFormat="1" ht="12.75">
      <c r="A780" s="23">
        <f t="shared" si="38"/>
        <v>774</v>
      </c>
      <c r="B780" s="62" t="s">
        <v>2330</v>
      </c>
      <c r="C780" s="69" t="s">
        <v>2331</v>
      </c>
      <c r="D780" s="62" t="s">
        <v>2248</v>
      </c>
      <c r="E780" s="62">
        <v>50</v>
      </c>
      <c r="F780" s="54">
        <f t="shared" si="36"/>
        <v>0.5</v>
      </c>
      <c r="G780" s="52" t="str">
        <f t="shared" si="37"/>
        <v>Trung bình</v>
      </c>
      <c r="H780" s="49"/>
      <c r="I780" s="11">
        <v>53</v>
      </c>
    </row>
    <row r="781" spans="1:9" s="11" customFormat="1" ht="12.75">
      <c r="A781" s="23">
        <f t="shared" si="38"/>
        <v>775</v>
      </c>
      <c r="B781" s="62" t="s">
        <v>2332</v>
      </c>
      <c r="C781" s="69" t="s">
        <v>2333</v>
      </c>
      <c r="D781" s="62" t="s">
        <v>2248</v>
      </c>
      <c r="E781" s="62">
        <v>40</v>
      </c>
      <c r="F781" s="54">
        <f t="shared" si="36"/>
        <v>0.4</v>
      </c>
      <c r="G781" s="52" t="str">
        <f t="shared" si="37"/>
        <v>Yếu</v>
      </c>
      <c r="H781" s="49"/>
      <c r="I781" s="11">
        <v>53</v>
      </c>
    </row>
    <row r="782" spans="1:9" s="11" customFormat="1" ht="12.75">
      <c r="A782" s="23">
        <f t="shared" si="38"/>
        <v>776</v>
      </c>
      <c r="B782" s="62" t="s">
        <v>2334</v>
      </c>
      <c r="C782" s="69" t="s">
        <v>2335</v>
      </c>
      <c r="D782" s="62" t="s">
        <v>2248</v>
      </c>
      <c r="E782" s="62">
        <v>45</v>
      </c>
      <c r="F782" s="54">
        <f t="shared" si="36"/>
        <v>0.45</v>
      </c>
      <c r="G782" s="52" t="str">
        <f t="shared" si="37"/>
        <v>Yếu</v>
      </c>
      <c r="H782" s="49"/>
      <c r="I782" s="11">
        <v>53</v>
      </c>
    </row>
    <row r="783" spans="1:9" s="11" customFormat="1" ht="12.75">
      <c r="A783" s="23">
        <f t="shared" si="38"/>
        <v>777</v>
      </c>
      <c r="B783" s="62" t="s">
        <v>2336</v>
      </c>
      <c r="C783" s="69" t="s">
        <v>2337</v>
      </c>
      <c r="D783" s="62" t="s">
        <v>2248</v>
      </c>
      <c r="E783" s="62">
        <v>0</v>
      </c>
      <c r="F783" s="54">
        <f t="shared" si="36"/>
        <v>0</v>
      </c>
      <c r="G783" s="52" t="str">
        <f t="shared" si="37"/>
        <v>Kém</v>
      </c>
      <c r="H783" s="49"/>
      <c r="I783" s="11">
        <v>53</v>
      </c>
    </row>
    <row r="784" spans="1:9" s="11" customFormat="1" ht="12.75">
      <c r="A784" s="23">
        <f t="shared" si="38"/>
        <v>778</v>
      </c>
      <c r="B784" s="62" t="s">
        <v>2338</v>
      </c>
      <c r="C784" s="69" t="s">
        <v>2339</v>
      </c>
      <c r="D784" s="62" t="s">
        <v>2248</v>
      </c>
      <c r="E784" s="62">
        <v>45</v>
      </c>
      <c r="F784" s="54">
        <f t="shared" si="36"/>
        <v>0.45</v>
      </c>
      <c r="G784" s="52" t="str">
        <f t="shared" si="37"/>
        <v>Yếu</v>
      </c>
      <c r="H784" s="49"/>
      <c r="I784" s="11">
        <v>53</v>
      </c>
    </row>
    <row r="785" spans="1:9" s="11" customFormat="1" ht="12.75">
      <c r="A785" s="23">
        <f t="shared" si="38"/>
        <v>779</v>
      </c>
      <c r="B785" s="62" t="s">
        <v>2340</v>
      </c>
      <c r="C785" s="69" t="s">
        <v>2341</v>
      </c>
      <c r="D785" s="62" t="s">
        <v>2248</v>
      </c>
      <c r="E785" s="62">
        <v>0</v>
      </c>
      <c r="F785" s="54">
        <f t="shared" si="36"/>
        <v>0</v>
      </c>
      <c r="G785" s="52" t="str">
        <f t="shared" si="37"/>
        <v>Kém</v>
      </c>
      <c r="H785" s="49"/>
      <c r="I785" s="11">
        <v>53</v>
      </c>
    </row>
    <row r="786" spans="1:9" s="11" customFormat="1" ht="12.75">
      <c r="A786" s="23">
        <f t="shared" si="38"/>
        <v>780</v>
      </c>
      <c r="B786" s="62" t="s">
        <v>2342</v>
      </c>
      <c r="C786" s="69" t="s">
        <v>2343</v>
      </c>
      <c r="D786" s="62" t="s">
        <v>2248</v>
      </c>
      <c r="E786" s="62">
        <v>45</v>
      </c>
      <c r="F786" s="54">
        <f t="shared" si="36"/>
        <v>0.45</v>
      </c>
      <c r="G786" s="52" t="str">
        <f t="shared" si="37"/>
        <v>Yếu</v>
      </c>
      <c r="H786" s="49"/>
      <c r="I786" s="11">
        <v>53</v>
      </c>
    </row>
    <row r="787" spans="1:9" s="11" customFormat="1" ht="12.75">
      <c r="A787" s="23">
        <f t="shared" si="38"/>
        <v>781</v>
      </c>
      <c r="B787" s="62" t="s">
        <v>2344</v>
      </c>
      <c r="C787" s="69" t="s">
        <v>2345</v>
      </c>
      <c r="D787" s="62" t="s">
        <v>2248</v>
      </c>
      <c r="E787" s="62">
        <v>45</v>
      </c>
      <c r="F787" s="54">
        <f t="shared" si="36"/>
        <v>0.45</v>
      </c>
      <c r="G787" s="52" t="str">
        <f t="shared" si="37"/>
        <v>Yếu</v>
      </c>
      <c r="H787" s="49"/>
      <c r="I787" s="11">
        <v>53</v>
      </c>
    </row>
    <row r="788" spans="1:9" s="11" customFormat="1" ht="12.75">
      <c r="A788" s="23">
        <f t="shared" si="38"/>
        <v>782</v>
      </c>
      <c r="B788" s="62" t="s">
        <v>2346</v>
      </c>
      <c r="C788" s="69" t="s">
        <v>2347</v>
      </c>
      <c r="D788" s="62" t="s">
        <v>2248</v>
      </c>
      <c r="E788" s="62">
        <v>80</v>
      </c>
      <c r="F788" s="54">
        <f t="shared" si="36"/>
        <v>0.8</v>
      </c>
      <c r="G788" s="52" t="str">
        <f t="shared" si="37"/>
        <v>Tốt</v>
      </c>
      <c r="H788" s="49"/>
      <c r="I788" s="11">
        <v>53</v>
      </c>
    </row>
    <row r="789" spans="1:9" s="11" customFormat="1" ht="12.75">
      <c r="A789" s="23">
        <f t="shared" si="38"/>
        <v>783</v>
      </c>
      <c r="B789" s="62" t="s">
        <v>2348</v>
      </c>
      <c r="C789" s="69" t="s">
        <v>2349</v>
      </c>
      <c r="D789" s="62" t="s">
        <v>2248</v>
      </c>
      <c r="E789" s="62">
        <v>80</v>
      </c>
      <c r="F789" s="54">
        <f t="shared" si="36"/>
        <v>0.8</v>
      </c>
      <c r="G789" s="52" t="str">
        <f t="shared" si="37"/>
        <v>Tốt</v>
      </c>
      <c r="H789" s="49"/>
      <c r="I789" s="11">
        <v>53</v>
      </c>
    </row>
    <row r="790" spans="1:9" s="11" customFormat="1" ht="12.75">
      <c r="A790" s="23">
        <f t="shared" si="38"/>
        <v>784</v>
      </c>
      <c r="B790" s="62" t="s">
        <v>2350</v>
      </c>
      <c r="C790" s="69" t="s">
        <v>2351</v>
      </c>
      <c r="D790" s="62" t="s">
        <v>2248</v>
      </c>
      <c r="E790" s="62">
        <v>52</v>
      </c>
      <c r="F790" s="54">
        <f t="shared" si="36"/>
        <v>0.52</v>
      </c>
      <c r="G790" s="52" t="str">
        <f t="shared" si="37"/>
        <v>Trung bình</v>
      </c>
      <c r="H790" s="49"/>
      <c r="I790" s="11">
        <v>53</v>
      </c>
    </row>
    <row r="791" spans="1:9" s="11" customFormat="1" ht="12.75">
      <c r="A791" s="23">
        <f t="shared" si="38"/>
        <v>785</v>
      </c>
      <c r="B791" s="62" t="s">
        <v>2352</v>
      </c>
      <c r="C791" s="69" t="s">
        <v>2353</v>
      </c>
      <c r="D791" s="62" t="s">
        <v>2248</v>
      </c>
      <c r="E791" s="62">
        <v>45</v>
      </c>
      <c r="F791" s="54">
        <f t="shared" si="36"/>
        <v>0.45</v>
      </c>
      <c r="G791" s="52" t="str">
        <f t="shared" si="37"/>
        <v>Yếu</v>
      </c>
      <c r="H791" s="49"/>
      <c r="I791" s="11">
        <v>53</v>
      </c>
    </row>
    <row r="792" spans="1:9" s="11" customFormat="1" ht="12.75">
      <c r="A792" s="23">
        <f t="shared" si="38"/>
        <v>786</v>
      </c>
      <c r="B792" s="62" t="s">
        <v>2354</v>
      </c>
      <c r="C792" s="69" t="s">
        <v>2355</v>
      </c>
      <c r="D792" s="62" t="s">
        <v>2248</v>
      </c>
      <c r="E792" s="62">
        <v>50</v>
      </c>
      <c r="F792" s="54">
        <f t="shared" si="36"/>
        <v>0.5</v>
      </c>
      <c r="G792" s="52" t="str">
        <f t="shared" si="37"/>
        <v>Trung bình</v>
      </c>
      <c r="H792" s="49"/>
      <c r="I792" s="11">
        <v>53</v>
      </c>
    </row>
    <row r="793" spans="1:9" s="11" customFormat="1" ht="12.75">
      <c r="A793" s="23">
        <f t="shared" si="38"/>
        <v>787</v>
      </c>
      <c r="B793" s="62" t="s">
        <v>2356</v>
      </c>
      <c r="C793" s="69" t="s">
        <v>2357</v>
      </c>
      <c r="D793" s="62" t="s">
        <v>2248</v>
      </c>
      <c r="E793" s="62">
        <v>45</v>
      </c>
      <c r="F793" s="54">
        <f t="shared" si="36"/>
        <v>0.45</v>
      </c>
      <c r="G793" s="52" t="str">
        <f t="shared" si="37"/>
        <v>Yếu</v>
      </c>
      <c r="H793" s="49"/>
      <c r="I793" s="11">
        <v>53</v>
      </c>
    </row>
    <row r="794" spans="1:9" s="11" customFormat="1" ht="12.75">
      <c r="A794" s="23">
        <f t="shared" si="38"/>
        <v>788</v>
      </c>
      <c r="B794" s="62" t="s">
        <v>2358</v>
      </c>
      <c r="C794" s="69" t="s">
        <v>2359</v>
      </c>
      <c r="D794" s="62" t="s">
        <v>2248</v>
      </c>
      <c r="E794" s="62">
        <v>50</v>
      </c>
      <c r="F794" s="54">
        <f t="shared" si="36"/>
        <v>0.5</v>
      </c>
      <c r="G794" s="52" t="str">
        <f t="shared" si="37"/>
        <v>Trung bình</v>
      </c>
      <c r="H794" s="49"/>
      <c r="I794" s="11">
        <v>53</v>
      </c>
    </row>
    <row r="795" spans="1:9" s="11" customFormat="1" ht="12.75">
      <c r="A795" s="23">
        <f t="shared" si="38"/>
        <v>789</v>
      </c>
      <c r="B795" s="62" t="s">
        <v>2360</v>
      </c>
      <c r="C795" s="69" t="s">
        <v>2361</v>
      </c>
      <c r="D795" s="62" t="s">
        <v>2248</v>
      </c>
      <c r="E795" s="62">
        <v>50</v>
      </c>
      <c r="F795" s="54">
        <f t="shared" si="36"/>
        <v>0.5</v>
      </c>
      <c r="G795" s="52" t="str">
        <f t="shared" si="37"/>
        <v>Trung bình</v>
      </c>
      <c r="H795" s="49"/>
      <c r="I795" s="11">
        <v>53</v>
      </c>
    </row>
    <row r="796" spans="1:9" s="11" customFormat="1" ht="12.75">
      <c r="A796" s="23">
        <f t="shared" si="38"/>
        <v>790</v>
      </c>
      <c r="B796" s="62" t="s">
        <v>2362</v>
      </c>
      <c r="C796" s="69" t="s">
        <v>2363</v>
      </c>
      <c r="D796" s="62" t="s">
        <v>2248</v>
      </c>
      <c r="E796" s="62">
        <v>52</v>
      </c>
      <c r="F796" s="54">
        <f t="shared" si="36"/>
        <v>0.52</v>
      </c>
      <c r="G796" s="52" t="str">
        <f t="shared" si="37"/>
        <v>Trung bình</v>
      </c>
      <c r="H796" s="49"/>
      <c r="I796" s="11">
        <v>53</v>
      </c>
    </row>
    <row r="797" spans="1:9" s="11" customFormat="1" ht="12.75">
      <c r="A797" s="23">
        <f t="shared" si="38"/>
        <v>791</v>
      </c>
      <c r="B797" s="62" t="s">
        <v>2364</v>
      </c>
      <c r="C797" s="69" t="s">
        <v>2365</v>
      </c>
      <c r="D797" s="62" t="s">
        <v>2248</v>
      </c>
      <c r="E797" s="62">
        <v>55</v>
      </c>
      <c r="F797" s="54">
        <f t="shared" si="36"/>
        <v>0.55</v>
      </c>
      <c r="G797" s="52" t="str">
        <f t="shared" si="37"/>
        <v>Trung bình</v>
      </c>
      <c r="H797" s="49"/>
      <c r="I797" s="11">
        <v>53</v>
      </c>
    </row>
    <row r="798" spans="1:9" s="11" customFormat="1" ht="12.75">
      <c r="A798" s="23">
        <f t="shared" si="38"/>
        <v>792</v>
      </c>
      <c r="B798" s="62" t="s">
        <v>2366</v>
      </c>
      <c r="C798" s="69" t="s">
        <v>2367</v>
      </c>
      <c r="D798" s="62" t="s">
        <v>2248</v>
      </c>
      <c r="E798" s="62">
        <v>50</v>
      </c>
      <c r="F798" s="54">
        <f t="shared" si="36"/>
        <v>0.5</v>
      </c>
      <c r="G798" s="52" t="str">
        <f t="shared" si="37"/>
        <v>Trung bình</v>
      </c>
      <c r="H798" s="49"/>
      <c r="I798" s="11">
        <v>53</v>
      </c>
    </row>
    <row r="799" spans="1:9" s="11" customFormat="1" ht="12.75">
      <c r="A799" s="23">
        <f t="shared" si="38"/>
        <v>793</v>
      </c>
      <c r="B799" s="62" t="s">
        <v>2368</v>
      </c>
      <c r="C799" s="69" t="s">
        <v>2369</v>
      </c>
      <c r="D799" s="62" t="s">
        <v>2248</v>
      </c>
      <c r="E799" s="62">
        <v>45</v>
      </c>
      <c r="F799" s="54">
        <f t="shared" si="36"/>
        <v>0.45</v>
      </c>
      <c r="G799" s="52" t="str">
        <f t="shared" si="37"/>
        <v>Yếu</v>
      </c>
      <c r="H799" s="49"/>
      <c r="I799" s="11">
        <v>53</v>
      </c>
    </row>
    <row r="800" spans="1:9" s="11" customFormat="1" ht="12.75">
      <c r="A800" s="23">
        <f t="shared" si="38"/>
        <v>794</v>
      </c>
      <c r="B800" s="62" t="s">
        <v>2370</v>
      </c>
      <c r="C800" s="69" t="s">
        <v>2371</v>
      </c>
      <c r="D800" s="62" t="s">
        <v>2248</v>
      </c>
      <c r="E800" s="62">
        <v>45</v>
      </c>
      <c r="F800" s="54">
        <f t="shared" si="36"/>
        <v>0.45</v>
      </c>
      <c r="G800" s="52" t="str">
        <f t="shared" si="37"/>
        <v>Yếu</v>
      </c>
      <c r="H800" s="49"/>
      <c r="I800" s="11">
        <v>53</v>
      </c>
    </row>
    <row r="801" spans="1:9" s="11" customFormat="1" ht="12.75">
      <c r="A801" s="23">
        <f t="shared" si="38"/>
        <v>795</v>
      </c>
      <c r="B801" s="62" t="s">
        <v>2372</v>
      </c>
      <c r="C801" s="69" t="s">
        <v>2373</v>
      </c>
      <c r="D801" s="62" t="s">
        <v>2248</v>
      </c>
      <c r="E801" s="62">
        <v>55</v>
      </c>
      <c r="F801" s="54">
        <f t="shared" si="36"/>
        <v>0.55</v>
      </c>
      <c r="G801" s="52" t="str">
        <f t="shared" si="37"/>
        <v>Trung bình</v>
      </c>
      <c r="H801" s="49"/>
      <c r="I801" s="11">
        <v>53</v>
      </c>
    </row>
    <row r="802" spans="1:9" s="11" customFormat="1" ht="12.75">
      <c r="A802" s="23">
        <f t="shared" si="38"/>
        <v>796</v>
      </c>
      <c r="B802" s="62" t="s">
        <v>2374</v>
      </c>
      <c r="C802" s="69" t="s">
        <v>2375</v>
      </c>
      <c r="D802" s="62" t="s">
        <v>2248</v>
      </c>
      <c r="E802" s="62">
        <v>55</v>
      </c>
      <c r="F802" s="54">
        <f t="shared" si="36"/>
        <v>0.55</v>
      </c>
      <c r="G802" s="52" t="str">
        <f t="shared" si="37"/>
        <v>Trung bình</v>
      </c>
      <c r="H802" s="49"/>
      <c r="I802" s="11">
        <v>53</v>
      </c>
    </row>
    <row r="803" spans="1:9" s="11" customFormat="1" ht="12.75">
      <c r="A803" s="23">
        <f t="shared" si="38"/>
        <v>797</v>
      </c>
      <c r="B803" s="70" t="s">
        <v>2376</v>
      </c>
      <c r="C803" s="71" t="s">
        <v>2377</v>
      </c>
      <c r="D803" s="70" t="s">
        <v>2378</v>
      </c>
      <c r="E803" s="73">
        <v>50</v>
      </c>
      <c r="F803" s="54">
        <f aca="true" t="shared" si="39" ref="F803:F864">+E803/100</f>
        <v>0.5</v>
      </c>
      <c r="G803" s="52" t="str">
        <f t="shared" si="37"/>
        <v>Trung bình</v>
      </c>
      <c r="H803" s="49"/>
      <c r="I803" s="11">
        <v>53</v>
      </c>
    </row>
    <row r="804" spans="1:9" s="11" customFormat="1" ht="12.75">
      <c r="A804" s="23">
        <f t="shared" si="38"/>
        <v>798</v>
      </c>
      <c r="B804" s="70" t="s">
        <v>2379</v>
      </c>
      <c r="C804" s="71" t="s">
        <v>2380</v>
      </c>
      <c r="D804" s="70" t="s">
        <v>2378</v>
      </c>
      <c r="E804" s="73">
        <v>40</v>
      </c>
      <c r="F804" s="54">
        <f t="shared" si="39"/>
        <v>0.4</v>
      </c>
      <c r="G804" s="52" t="str">
        <f t="shared" si="37"/>
        <v>Yếu</v>
      </c>
      <c r="H804" s="49"/>
      <c r="I804" s="11">
        <v>53</v>
      </c>
    </row>
    <row r="805" spans="1:9" s="11" customFormat="1" ht="12.75">
      <c r="A805" s="23">
        <f t="shared" si="38"/>
        <v>799</v>
      </c>
      <c r="B805" s="70" t="s">
        <v>2381</v>
      </c>
      <c r="C805" s="71" t="s">
        <v>2382</v>
      </c>
      <c r="D805" s="70" t="s">
        <v>2378</v>
      </c>
      <c r="E805" s="73">
        <v>55</v>
      </c>
      <c r="F805" s="54">
        <f t="shared" si="39"/>
        <v>0.55</v>
      </c>
      <c r="G805" s="52" t="str">
        <f t="shared" si="37"/>
        <v>Trung bình</v>
      </c>
      <c r="H805" s="49"/>
      <c r="I805" s="11">
        <v>53</v>
      </c>
    </row>
    <row r="806" spans="1:9" s="11" customFormat="1" ht="12.75">
      <c r="A806" s="23">
        <f t="shared" si="38"/>
        <v>800</v>
      </c>
      <c r="B806" s="70" t="s">
        <v>2383</v>
      </c>
      <c r="C806" s="71" t="s">
        <v>2384</v>
      </c>
      <c r="D806" s="70" t="s">
        <v>2378</v>
      </c>
      <c r="E806" s="73">
        <v>45</v>
      </c>
      <c r="F806" s="54">
        <f t="shared" si="39"/>
        <v>0.45</v>
      </c>
      <c r="G806" s="52" t="str">
        <f t="shared" si="37"/>
        <v>Yếu</v>
      </c>
      <c r="H806" s="49"/>
      <c r="I806" s="11">
        <v>53</v>
      </c>
    </row>
    <row r="807" spans="1:9" s="11" customFormat="1" ht="12.75">
      <c r="A807" s="23">
        <f t="shared" si="38"/>
        <v>801</v>
      </c>
      <c r="B807" s="70" t="s">
        <v>2385</v>
      </c>
      <c r="C807" s="71" t="s">
        <v>2386</v>
      </c>
      <c r="D807" s="70" t="s">
        <v>2378</v>
      </c>
      <c r="E807" s="73">
        <v>50</v>
      </c>
      <c r="F807" s="54">
        <f t="shared" si="39"/>
        <v>0.5</v>
      </c>
      <c r="G807" s="52" t="str">
        <f t="shared" si="37"/>
        <v>Trung bình</v>
      </c>
      <c r="H807" s="49"/>
      <c r="I807" s="11">
        <v>53</v>
      </c>
    </row>
    <row r="808" spans="1:9" s="11" customFormat="1" ht="12.75">
      <c r="A808" s="23">
        <f t="shared" si="38"/>
        <v>802</v>
      </c>
      <c r="B808" s="70" t="s">
        <v>2387</v>
      </c>
      <c r="C808" s="71" t="s">
        <v>2388</v>
      </c>
      <c r="D808" s="70" t="s">
        <v>2378</v>
      </c>
      <c r="E808" s="73">
        <v>0</v>
      </c>
      <c r="F808" s="54">
        <f t="shared" si="39"/>
        <v>0</v>
      </c>
      <c r="G808" s="52" t="str">
        <f t="shared" si="37"/>
        <v>Kém</v>
      </c>
      <c r="H808" s="49"/>
      <c r="I808" s="11">
        <v>53</v>
      </c>
    </row>
    <row r="809" spans="1:9" s="11" customFormat="1" ht="12.75">
      <c r="A809" s="23">
        <f t="shared" si="38"/>
        <v>803</v>
      </c>
      <c r="B809" s="70" t="s">
        <v>2389</v>
      </c>
      <c r="C809" s="71" t="s">
        <v>2390</v>
      </c>
      <c r="D809" s="70" t="s">
        <v>2378</v>
      </c>
      <c r="E809" s="73">
        <v>57</v>
      </c>
      <c r="F809" s="54">
        <f t="shared" si="39"/>
        <v>0.57</v>
      </c>
      <c r="G809" s="52" t="str">
        <f t="shared" si="37"/>
        <v>Trung bình</v>
      </c>
      <c r="H809" s="49"/>
      <c r="I809" s="11">
        <v>53</v>
      </c>
    </row>
    <row r="810" spans="1:9" s="11" customFormat="1" ht="12.75">
      <c r="A810" s="23">
        <f t="shared" si="38"/>
        <v>804</v>
      </c>
      <c r="B810" s="70" t="s">
        <v>2391</v>
      </c>
      <c r="C810" s="71" t="s">
        <v>2392</v>
      </c>
      <c r="D810" s="70" t="s">
        <v>2378</v>
      </c>
      <c r="E810" s="73">
        <v>50</v>
      </c>
      <c r="F810" s="54">
        <f t="shared" si="39"/>
        <v>0.5</v>
      </c>
      <c r="G810" s="52" t="str">
        <f t="shared" si="37"/>
        <v>Trung bình</v>
      </c>
      <c r="H810" s="49"/>
      <c r="I810" s="11">
        <v>53</v>
      </c>
    </row>
    <row r="811" spans="1:9" s="11" customFormat="1" ht="12.75">
      <c r="A811" s="23">
        <f t="shared" si="38"/>
        <v>805</v>
      </c>
      <c r="B811" s="70" t="s">
        <v>2393</v>
      </c>
      <c r="C811" s="71" t="s">
        <v>2394</v>
      </c>
      <c r="D811" s="70" t="s">
        <v>2378</v>
      </c>
      <c r="E811" s="73">
        <v>55</v>
      </c>
      <c r="F811" s="54">
        <f t="shared" si="39"/>
        <v>0.55</v>
      </c>
      <c r="G811" s="52" t="str">
        <f t="shared" si="37"/>
        <v>Trung bình</v>
      </c>
      <c r="H811" s="49"/>
      <c r="I811" s="11">
        <v>53</v>
      </c>
    </row>
    <row r="812" spans="1:9" s="11" customFormat="1" ht="12.75">
      <c r="A812" s="23">
        <f t="shared" si="38"/>
        <v>806</v>
      </c>
      <c r="B812" s="70" t="s">
        <v>2395</v>
      </c>
      <c r="C812" s="71" t="s">
        <v>2396</v>
      </c>
      <c r="D812" s="70" t="s">
        <v>2378</v>
      </c>
      <c r="E812" s="73">
        <v>59</v>
      </c>
      <c r="F812" s="54">
        <f t="shared" si="39"/>
        <v>0.59</v>
      </c>
      <c r="G812" s="52" t="str">
        <f t="shared" si="37"/>
        <v>Trung bình</v>
      </c>
      <c r="H812" s="49"/>
      <c r="I812" s="11">
        <v>53</v>
      </c>
    </row>
    <row r="813" spans="1:9" s="11" customFormat="1" ht="12.75">
      <c r="A813" s="23">
        <f t="shared" si="38"/>
        <v>807</v>
      </c>
      <c r="B813" s="70" t="s">
        <v>2397</v>
      </c>
      <c r="C813" s="71" t="s">
        <v>2398</v>
      </c>
      <c r="D813" s="70" t="s">
        <v>2378</v>
      </c>
      <c r="E813" s="73">
        <v>55</v>
      </c>
      <c r="F813" s="54">
        <f t="shared" si="39"/>
        <v>0.55</v>
      </c>
      <c r="G813" s="52" t="str">
        <f t="shared" si="37"/>
        <v>Trung bình</v>
      </c>
      <c r="H813" s="49"/>
      <c r="I813" s="11">
        <v>53</v>
      </c>
    </row>
    <row r="814" spans="1:9" s="11" customFormat="1" ht="12.75">
      <c r="A814" s="23">
        <f t="shared" si="38"/>
        <v>808</v>
      </c>
      <c r="B814" s="70" t="s">
        <v>2399</v>
      </c>
      <c r="C814" s="71" t="s">
        <v>2400</v>
      </c>
      <c r="D814" s="70" t="s">
        <v>2378</v>
      </c>
      <c r="E814" s="73">
        <v>60</v>
      </c>
      <c r="F814" s="54">
        <f t="shared" si="39"/>
        <v>0.6</v>
      </c>
      <c r="G814" s="52" t="str">
        <f t="shared" si="37"/>
        <v>TB Khá</v>
      </c>
      <c r="H814" s="49"/>
      <c r="I814" s="11">
        <v>53</v>
      </c>
    </row>
    <row r="815" spans="1:9" s="11" customFormat="1" ht="12.75">
      <c r="A815" s="23">
        <f t="shared" si="38"/>
        <v>809</v>
      </c>
      <c r="B815" s="70" t="s">
        <v>2401</v>
      </c>
      <c r="C815" s="71" t="s">
        <v>2402</v>
      </c>
      <c r="D815" s="70" t="s">
        <v>2378</v>
      </c>
      <c r="E815" s="73">
        <v>55</v>
      </c>
      <c r="F815" s="54">
        <f t="shared" si="39"/>
        <v>0.55</v>
      </c>
      <c r="G815" s="52" t="str">
        <f t="shared" si="37"/>
        <v>Trung bình</v>
      </c>
      <c r="H815" s="49"/>
      <c r="I815" s="11">
        <v>53</v>
      </c>
    </row>
    <row r="816" spans="1:9" s="11" customFormat="1" ht="12.75">
      <c r="A816" s="23">
        <f t="shared" si="38"/>
        <v>810</v>
      </c>
      <c r="B816" s="70" t="s">
        <v>2403</v>
      </c>
      <c r="C816" s="71" t="s">
        <v>2404</v>
      </c>
      <c r="D816" s="70" t="s">
        <v>2378</v>
      </c>
      <c r="E816" s="73">
        <v>60</v>
      </c>
      <c r="F816" s="54">
        <f t="shared" si="39"/>
        <v>0.6</v>
      </c>
      <c r="G816" s="52" t="str">
        <f t="shared" si="37"/>
        <v>TB Khá</v>
      </c>
      <c r="H816" s="49"/>
      <c r="I816" s="11">
        <v>53</v>
      </c>
    </row>
    <row r="817" spans="1:9" s="11" customFormat="1" ht="12.75">
      <c r="A817" s="23">
        <f t="shared" si="38"/>
        <v>811</v>
      </c>
      <c r="B817" s="70" t="s">
        <v>2405</v>
      </c>
      <c r="C817" s="71" t="s">
        <v>2406</v>
      </c>
      <c r="D817" s="70" t="s">
        <v>2378</v>
      </c>
      <c r="E817" s="73">
        <v>59</v>
      </c>
      <c r="F817" s="54">
        <f t="shared" si="39"/>
        <v>0.59</v>
      </c>
      <c r="G817" s="52" t="str">
        <f t="shared" si="37"/>
        <v>Trung bình</v>
      </c>
      <c r="H817" s="49"/>
      <c r="I817" s="11">
        <v>53</v>
      </c>
    </row>
    <row r="818" spans="1:9" s="11" customFormat="1" ht="12.75">
      <c r="A818" s="23">
        <f t="shared" si="38"/>
        <v>812</v>
      </c>
      <c r="B818" s="70" t="s">
        <v>2407</v>
      </c>
      <c r="C818" s="71" t="s">
        <v>2408</v>
      </c>
      <c r="D818" s="70" t="s">
        <v>2378</v>
      </c>
      <c r="E818" s="73">
        <v>45</v>
      </c>
      <c r="F818" s="54">
        <f t="shared" si="39"/>
        <v>0.45</v>
      </c>
      <c r="G818" s="52" t="str">
        <f t="shared" si="37"/>
        <v>Yếu</v>
      </c>
      <c r="H818" s="49"/>
      <c r="I818" s="11">
        <v>53</v>
      </c>
    </row>
    <row r="819" spans="1:9" s="11" customFormat="1" ht="12.75">
      <c r="A819" s="23">
        <f t="shared" si="38"/>
        <v>813</v>
      </c>
      <c r="B819" s="70" t="s">
        <v>2409</v>
      </c>
      <c r="C819" s="71" t="s">
        <v>2410</v>
      </c>
      <c r="D819" s="70" t="s">
        <v>2378</v>
      </c>
      <c r="E819" s="73">
        <v>62</v>
      </c>
      <c r="F819" s="54">
        <f t="shared" si="39"/>
        <v>0.62</v>
      </c>
      <c r="G819" s="52" t="str">
        <f t="shared" si="37"/>
        <v>TB Khá</v>
      </c>
      <c r="H819" s="49"/>
      <c r="I819" s="11">
        <v>53</v>
      </c>
    </row>
    <row r="820" spans="1:9" s="11" customFormat="1" ht="12.75">
      <c r="A820" s="23">
        <f t="shared" si="38"/>
        <v>814</v>
      </c>
      <c r="B820" s="70" t="s">
        <v>2411</v>
      </c>
      <c r="C820" s="71" t="s">
        <v>2412</v>
      </c>
      <c r="D820" s="70" t="s">
        <v>2378</v>
      </c>
      <c r="E820" s="73">
        <v>60</v>
      </c>
      <c r="F820" s="54">
        <f t="shared" si="39"/>
        <v>0.6</v>
      </c>
      <c r="G820" s="52" t="str">
        <f t="shared" si="37"/>
        <v>TB Khá</v>
      </c>
      <c r="H820" s="49"/>
      <c r="I820" s="11">
        <v>53</v>
      </c>
    </row>
    <row r="821" spans="1:9" s="11" customFormat="1" ht="12.75">
      <c r="A821" s="23">
        <f t="shared" si="38"/>
        <v>815</v>
      </c>
      <c r="B821" s="70" t="s">
        <v>2413</v>
      </c>
      <c r="C821" s="71" t="s">
        <v>2414</v>
      </c>
      <c r="D821" s="70" t="s">
        <v>2378</v>
      </c>
      <c r="E821" s="73">
        <v>58</v>
      </c>
      <c r="F821" s="54">
        <f t="shared" si="39"/>
        <v>0.58</v>
      </c>
      <c r="G821" s="52" t="str">
        <f t="shared" si="37"/>
        <v>Trung bình</v>
      </c>
      <c r="H821" s="49"/>
      <c r="I821" s="11">
        <v>53</v>
      </c>
    </row>
    <row r="822" spans="1:9" s="11" customFormat="1" ht="12.75">
      <c r="A822" s="23">
        <f t="shared" si="38"/>
        <v>816</v>
      </c>
      <c r="B822" s="70" t="s">
        <v>2415</v>
      </c>
      <c r="C822" s="71" t="s">
        <v>2416</v>
      </c>
      <c r="D822" s="70" t="s">
        <v>2378</v>
      </c>
      <c r="E822" s="73">
        <v>62</v>
      </c>
      <c r="F822" s="54">
        <f t="shared" si="39"/>
        <v>0.62</v>
      </c>
      <c r="G822" s="52" t="str">
        <f t="shared" si="37"/>
        <v>TB Khá</v>
      </c>
      <c r="H822" s="49"/>
      <c r="I822" s="11">
        <v>53</v>
      </c>
    </row>
    <row r="823" spans="1:9" s="11" customFormat="1" ht="12.75">
      <c r="A823" s="23">
        <f t="shared" si="38"/>
        <v>817</v>
      </c>
      <c r="B823" s="70" t="s">
        <v>2417</v>
      </c>
      <c r="C823" s="71" t="s">
        <v>2418</v>
      </c>
      <c r="D823" s="70" t="s">
        <v>2378</v>
      </c>
      <c r="E823" s="73">
        <v>45</v>
      </c>
      <c r="F823" s="54">
        <f t="shared" si="39"/>
        <v>0.45</v>
      </c>
      <c r="G823" s="52" t="str">
        <f t="shared" si="37"/>
        <v>Yếu</v>
      </c>
      <c r="H823" s="49"/>
      <c r="I823" s="11">
        <v>53</v>
      </c>
    </row>
    <row r="824" spans="1:9" s="11" customFormat="1" ht="12.75">
      <c r="A824" s="23">
        <f t="shared" si="38"/>
        <v>818</v>
      </c>
      <c r="B824" s="70" t="s">
        <v>2419</v>
      </c>
      <c r="C824" s="71" t="s">
        <v>2420</v>
      </c>
      <c r="D824" s="70" t="s">
        <v>2378</v>
      </c>
      <c r="E824" s="73">
        <v>50</v>
      </c>
      <c r="F824" s="54">
        <f t="shared" si="39"/>
        <v>0.5</v>
      </c>
      <c r="G824" s="52" t="str">
        <f t="shared" si="37"/>
        <v>Trung bình</v>
      </c>
      <c r="H824" s="49"/>
      <c r="I824" s="11">
        <v>53</v>
      </c>
    </row>
    <row r="825" spans="1:9" s="11" customFormat="1" ht="12.75">
      <c r="A825" s="23">
        <f t="shared" si="38"/>
        <v>819</v>
      </c>
      <c r="B825" s="70" t="s">
        <v>2421</v>
      </c>
      <c r="C825" s="71" t="s">
        <v>2422</v>
      </c>
      <c r="D825" s="70" t="s">
        <v>2378</v>
      </c>
      <c r="E825" s="73">
        <v>74</v>
      </c>
      <c r="F825" s="54">
        <f t="shared" si="39"/>
        <v>0.74</v>
      </c>
      <c r="G825" s="52" t="str">
        <f t="shared" si="37"/>
        <v>Khá</v>
      </c>
      <c r="H825" s="49"/>
      <c r="I825" s="11">
        <v>53</v>
      </c>
    </row>
    <row r="826" spans="1:9" s="11" customFormat="1" ht="12.75">
      <c r="A826" s="23">
        <f t="shared" si="38"/>
        <v>820</v>
      </c>
      <c r="B826" s="70" t="s">
        <v>2423</v>
      </c>
      <c r="C826" s="71" t="s">
        <v>2424</v>
      </c>
      <c r="D826" s="70" t="s">
        <v>2378</v>
      </c>
      <c r="E826" s="73">
        <v>0</v>
      </c>
      <c r="F826" s="54">
        <f t="shared" si="39"/>
        <v>0</v>
      </c>
      <c r="G826" s="52" t="str">
        <f t="shared" si="37"/>
        <v>Kém</v>
      </c>
      <c r="H826" s="49"/>
      <c r="I826" s="11">
        <v>53</v>
      </c>
    </row>
    <row r="827" spans="1:9" s="11" customFormat="1" ht="12.75">
      <c r="A827" s="23">
        <f t="shared" si="38"/>
        <v>821</v>
      </c>
      <c r="B827" s="70" t="s">
        <v>2425</v>
      </c>
      <c r="C827" s="71" t="s">
        <v>2426</v>
      </c>
      <c r="D827" s="70" t="s">
        <v>2378</v>
      </c>
      <c r="E827" s="73">
        <v>60</v>
      </c>
      <c r="F827" s="54">
        <f t="shared" si="39"/>
        <v>0.6</v>
      </c>
      <c r="G827" s="52" t="str">
        <f t="shared" si="37"/>
        <v>TB Khá</v>
      </c>
      <c r="H827" s="49"/>
      <c r="I827" s="11">
        <v>53</v>
      </c>
    </row>
    <row r="828" spans="1:9" s="11" customFormat="1" ht="12.75">
      <c r="A828" s="23">
        <f t="shared" si="38"/>
        <v>822</v>
      </c>
      <c r="B828" s="70" t="s">
        <v>2427</v>
      </c>
      <c r="C828" s="71" t="s">
        <v>4466</v>
      </c>
      <c r="D828" s="70" t="s">
        <v>2378</v>
      </c>
      <c r="E828" s="73">
        <v>55</v>
      </c>
      <c r="F828" s="54">
        <f t="shared" si="39"/>
        <v>0.55</v>
      </c>
      <c r="G828" s="52" t="str">
        <f t="shared" si="37"/>
        <v>Trung bình</v>
      </c>
      <c r="H828" s="49"/>
      <c r="I828" s="11">
        <v>53</v>
      </c>
    </row>
    <row r="829" spans="1:9" s="11" customFormat="1" ht="12.75">
      <c r="A829" s="23">
        <f t="shared" si="38"/>
        <v>823</v>
      </c>
      <c r="B829" s="70" t="s">
        <v>2428</v>
      </c>
      <c r="C829" s="71" t="s">
        <v>2429</v>
      </c>
      <c r="D829" s="70" t="s">
        <v>2378</v>
      </c>
      <c r="E829" s="73">
        <v>59</v>
      </c>
      <c r="F829" s="54">
        <f t="shared" si="39"/>
        <v>0.59</v>
      </c>
      <c r="G829" s="52" t="str">
        <f t="shared" si="37"/>
        <v>Trung bình</v>
      </c>
      <c r="H829" s="49"/>
      <c r="I829" s="11">
        <v>53</v>
      </c>
    </row>
    <row r="830" spans="1:9" s="11" customFormat="1" ht="12.75">
      <c r="A830" s="23">
        <f t="shared" si="38"/>
        <v>824</v>
      </c>
      <c r="B830" s="70" t="s">
        <v>2430</v>
      </c>
      <c r="C830" s="71" t="s">
        <v>2431</v>
      </c>
      <c r="D830" s="70" t="s">
        <v>2378</v>
      </c>
      <c r="E830" s="73">
        <v>50</v>
      </c>
      <c r="F830" s="54">
        <f t="shared" si="39"/>
        <v>0.5</v>
      </c>
      <c r="G830" s="52" t="str">
        <f t="shared" si="37"/>
        <v>Trung bình</v>
      </c>
      <c r="H830" s="49"/>
      <c r="I830" s="11">
        <v>53</v>
      </c>
    </row>
    <row r="831" spans="1:9" s="11" customFormat="1" ht="12.75">
      <c r="A831" s="23">
        <f t="shared" si="38"/>
        <v>825</v>
      </c>
      <c r="B831" s="70" t="s">
        <v>2432</v>
      </c>
      <c r="C831" s="71" t="s">
        <v>1256</v>
      </c>
      <c r="D831" s="70" t="s">
        <v>2378</v>
      </c>
      <c r="E831" s="73">
        <v>72</v>
      </c>
      <c r="F831" s="54">
        <f t="shared" si="39"/>
        <v>0.72</v>
      </c>
      <c r="G831" s="52" t="str">
        <f t="shared" si="37"/>
        <v>Khá</v>
      </c>
      <c r="H831" s="49"/>
      <c r="I831" s="11">
        <v>53</v>
      </c>
    </row>
    <row r="832" spans="1:9" s="11" customFormat="1" ht="12.75">
      <c r="A832" s="23">
        <f t="shared" si="38"/>
        <v>826</v>
      </c>
      <c r="B832" s="70" t="s">
        <v>2433</v>
      </c>
      <c r="C832" s="71" t="s">
        <v>2434</v>
      </c>
      <c r="D832" s="70" t="s">
        <v>2378</v>
      </c>
      <c r="E832" s="73">
        <v>44</v>
      </c>
      <c r="F832" s="54">
        <f t="shared" si="39"/>
        <v>0.44</v>
      </c>
      <c r="G832" s="52" t="str">
        <f t="shared" si="37"/>
        <v>Yếu</v>
      </c>
      <c r="H832" s="49"/>
      <c r="I832" s="11">
        <v>53</v>
      </c>
    </row>
    <row r="833" spans="1:9" s="11" customFormat="1" ht="12.75">
      <c r="A833" s="23">
        <f t="shared" si="38"/>
        <v>827</v>
      </c>
      <c r="B833" s="70" t="s">
        <v>2435</v>
      </c>
      <c r="C833" s="71" t="s">
        <v>2436</v>
      </c>
      <c r="D833" s="70" t="s">
        <v>2378</v>
      </c>
      <c r="E833" s="73">
        <v>42</v>
      </c>
      <c r="F833" s="54">
        <f t="shared" si="39"/>
        <v>0.42</v>
      </c>
      <c r="G833" s="52" t="str">
        <f t="shared" si="37"/>
        <v>Yếu</v>
      </c>
      <c r="H833" s="49"/>
      <c r="I833" s="11">
        <v>53</v>
      </c>
    </row>
    <row r="834" spans="1:9" s="11" customFormat="1" ht="12.75">
      <c r="A834" s="23">
        <f t="shared" si="38"/>
        <v>828</v>
      </c>
      <c r="B834" s="70" t="s">
        <v>2437</v>
      </c>
      <c r="C834" s="71" t="s">
        <v>2438</v>
      </c>
      <c r="D834" s="70" t="s">
        <v>2378</v>
      </c>
      <c r="E834" s="73">
        <v>79</v>
      </c>
      <c r="F834" s="54">
        <f t="shared" si="39"/>
        <v>0.79</v>
      </c>
      <c r="G834" s="52" t="str">
        <f t="shared" si="37"/>
        <v>Khá</v>
      </c>
      <c r="H834" s="49"/>
      <c r="I834" s="11">
        <v>53</v>
      </c>
    </row>
    <row r="835" spans="1:9" s="11" customFormat="1" ht="12.75">
      <c r="A835" s="23">
        <f t="shared" si="38"/>
        <v>829</v>
      </c>
      <c r="B835" s="70" t="s">
        <v>2439</v>
      </c>
      <c r="C835" s="71" t="s">
        <v>2440</v>
      </c>
      <c r="D835" s="70" t="s">
        <v>2378</v>
      </c>
      <c r="E835" s="73">
        <v>57</v>
      </c>
      <c r="F835" s="54">
        <f t="shared" si="39"/>
        <v>0.57</v>
      </c>
      <c r="G835" s="52" t="str">
        <f t="shared" si="37"/>
        <v>Trung bình</v>
      </c>
      <c r="H835" s="49"/>
      <c r="I835" s="11">
        <v>53</v>
      </c>
    </row>
    <row r="836" spans="1:9" s="11" customFormat="1" ht="12.75">
      <c r="A836" s="23">
        <f t="shared" si="38"/>
        <v>830</v>
      </c>
      <c r="B836" s="70" t="s">
        <v>2441</v>
      </c>
      <c r="C836" s="71" t="s">
        <v>2442</v>
      </c>
      <c r="D836" s="70" t="s">
        <v>2378</v>
      </c>
      <c r="E836" s="73">
        <v>40</v>
      </c>
      <c r="F836" s="54">
        <f t="shared" si="39"/>
        <v>0.4</v>
      </c>
      <c r="G836" s="52" t="str">
        <f t="shared" si="37"/>
        <v>Yếu</v>
      </c>
      <c r="H836" s="49"/>
      <c r="I836" s="11">
        <v>53</v>
      </c>
    </row>
    <row r="837" spans="1:9" s="11" customFormat="1" ht="12.75">
      <c r="A837" s="23">
        <f t="shared" si="38"/>
        <v>831</v>
      </c>
      <c r="B837" s="70" t="s">
        <v>2443</v>
      </c>
      <c r="C837" s="71" t="s">
        <v>2444</v>
      </c>
      <c r="D837" s="70" t="s">
        <v>2378</v>
      </c>
      <c r="E837" s="73">
        <v>0</v>
      </c>
      <c r="F837" s="54">
        <f t="shared" si="39"/>
        <v>0</v>
      </c>
      <c r="G837" s="52" t="str">
        <f t="shared" si="37"/>
        <v>Kém</v>
      </c>
      <c r="H837" s="49"/>
      <c r="I837" s="11">
        <v>53</v>
      </c>
    </row>
    <row r="838" spans="1:9" s="11" customFormat="1" ht="12.75">
      <c r="A838" s="23">
        <f t="shared" si="38"/>
        <v>832</v>
      </c>
      <c r="B838" s="70" t="s">
        <v>2445</v>
      </c>
      <c r="C838" s="71" t="s">
        <v>2446</v>
      </c>
      <c r="D838" s="70" t="s">
        <v>2378</v>
      </c>
      <c r="E838" s="73">
        <v>45</v>
      </c>
      <c r="F838" s="54">
        <f t="shared" si="39"/>
        <v>0.45</v>
      </c>
      <c r="G838" s="52" t="str">
        <f t="shared" si="37"/>
        <v>Yếu</v>
      </c>
      <c r="H838" s="49"/>
      <c r="I838" s="11">
        <v>53</v>
      </c>
    </row>
    <row r="839" spans="1:9" s="11" customFormat="1" ht="12.75">
      <c r="A839" s="23">
        <f t="shared" si="38"/>
        <v>833</v>
      </c>
      <c r="B839" s="70" t="s">
        <v>2447</v>
      </c>
      <c r="C839" s="71" t="s">
        <v>2448</v>
      </c>
      <c r="D839" s="70" t="s">
        <v>2378</v>
      </c>
      <c r="E839" s="73">
        <v>74</v>
      </c>
      <c r="F839" s="54">
        <f t="shared" si="39"/>
        <v>0.74</v>
      </c>
      <c r="G839" s="52" t="str">
        <f aca="true" t="shared" si="40" ref="G839:G869">IF(E839&gt;89,"Xuất sắc",IF((E839&gt;79)*AND(E839&lt;90),"Tốt",IF((E839&gt;69)*AND(E839&lt;80),"Khá",IF((E839&gt;59)*AND(E839&lt;70),"TB Khá",IF((E839&gt;49)*AND(E839&lt;60),"Trung bình",IF((E839&gt;29)*AND(E839&lt;50),"Yếu",IF((E839&lt;30)*AND(E839&gt;=0),"Kém","  ")))))))</f>
        <v>Khá</v>
      </c>
      <c r="H839" s="49"/>
      <c r="I839" s="11">
        <v>53</v>
      </c>
    </row>
    <row r="840" spans="1:9" s="11" customFormat="1" ht="12.75">
      <c r="A840" s="23">
        <f aca="true" t="shared" si="41" ref="A840:A869">+A839+1</f>
        <v>834</v>
      </c>
      <c r="B840" s="70" t="s">
        <v>2449</v>
      </c>
      <c r="C840" s="71" t="s">
        <v>2450</v>
      </c>
      <c r="D840" s="70" t="s">
        <v>2378</v>
      </c>
      <c r="E840" s="73">
        <v>55</v>
      </c>
      <c r="F840" s="54">
        <f t="shared" si="39"/>
        <v>0.55</v>
      </c>
      <c r="G840" s="52" t="str">
        <f t="shared" si="40"/>
        <v>Trung bình</v>
      </c>
      <c r="H840" s="49"/>
      <c r="I840" s="11">
        <v>53</v>
      </c>
    </row>
    <row r="841" spans="1:9" s="11" customFormat="1" ht="12.75">
      <c r="A841" s="23">
        <f t="shared" si="41"/>
        <v>835</v>
      </c>
      <c r="B841" s="70" t="s">
        <v>2451</v>
      </c>
      <c r="C841" s="71" t="s">
        <v>2452</v>
      </c>
      <c r="D841" s="70" t="s">
        <v>2378</v>
      </c>
      <c r="E841" s="73">
        <v>79</v>
      </c>
      <c r="F841" s="54">
        <f t="shared" si="39"/>
        <v>0.79</v>
      </c>
      <c r="G841" s="52" t="str">
        <f t="shared" si="40"/>
        <v>Khá</v>
      </c>
      <c r="H841" s="49"/>
      <c r="I841" s="11">
        <v>53</v>
      </c>
    </row>
    <row r="842" spans="1:9" s="11" customFormat="1" ht="12.75">
      <c r="A842" s="23">
        <f t="shared" si="41"/>
        <v>836</v>
      </c>
      <c r="B842" s="70" t="s">
        <v>2453</v>
      </c>
      <c r="C842" s="71" t="s">
        <v>2454</v>
      </c>
      <c r="D842" s="70" t="s">
        <v>2378</v>
      </c>
      <c r="E842" s="73">
        <v>0</v>
      </c>
      <c r="F842" s="54">
        <f t="shared" si="39"/>
        <v>0</v>
      </c>
      <c r="G842" s="52" t="str">
        <f t="shared" si="40"/>
        <v>Kém</v>
      </c>
      <c r="H842" s="49"/>
      <c r="I842" s="11">
        <v>53</v>
      </c>
    </row>
    <row r="843" spans="1:9" s="11" customFormat="1" ht="12.75">
      <c r="A843" s="23">
        <f t="shared" si="41"/>
        <v>837</v>
      </c>
      <c r="B843" s="70" t="s">
        <v>2455</v>
      </c>
      <c r="C843" s="71" t="s">
        <v>2456</v>
      </c>
      <c r="D843" s="70" t="s">
        <v>2378</v>
      </c>
      <c r="E843" s="73">
        <v>50</v>
      </c>
      <c r="F843" s="54">
        <f t="shared" si="39"/>
        <v>0.5</v>
      </c>
      <c r="G843" s="52" t="str">
        <f t="shared" si="40"/>
        <v>Trung bình</v>
      </c>
      <c r="H843" s="49"/>
      <c r="I843" s="11">
        <v>53</v>
      </c>
    </row>
    <row r="844" spans="1:9" s="11" customFormat="1" ht="12.75">
      <c r="A844" s="23">
        <f t="shared" si="41"/>
        <v>838</v>
      </c>
      <c r="B844" s="70" t="s">
        <v>2457</v>
      </c>
      <c r="C844" s="71" t="s">
        <v>2458</v>
      </c>
      <c r="D844" s="70" t="s">
        <v>2378</v>
      </c>
      <c r="E844" s="73">
        <v>64</v>
      </c>
      <c r="F844" s="54">
        <f t="shared" si="39"/>
        <v>0.64</v>
      </c>
      <c r="G844" s="52" t="str">
        <f t="shared" si="40"/>
        <v>TB Khá</v>
      </c>
      <c r="H844" s="49"/>
      <c r="I844" s="11">
        <v>53</v>
      </c>
    </row>
    <row r="845" spans="1:9" s="11" customFormat="1" ht="12.75">
      <c r="A845" s="23">
        <f t="shared" si="41"/>
        <v>839</v>
      </c>
      <c r="B845" s="70" t="s">
        <v>2459</v>
      </c>
      <c r="C845" s="71" t="s">
        <v>2460</v>
      </c>
      <c r="D845" s="70" t="s">
        <v>2378</v>
      </c>
      <c r="E845" s="73">
        <v>55</v>
      </c>
      <c r="F845" s="54">
        <f t="shared" si="39"/>
        <v>0.55</v>
      </c>
      <c r="G845" s="52" t="str">
        <f t="shared" si="40"/>
        <v>Trung bình</v>
      </c>
      <c r="H845" s="49"/>
      <c r="I845" s="11">
        <v>53</v>
      </c>
    </row>
    <row r="846" spans="1:9" s="11" customFormat="1" ht="12.75">
      <c r="A846" s="23">
        <f t="shared" si="41"/>
        <v>840</v>
      </c>
      <c r="B846" s="70" t="s">
        <v>2461</v>
      </c>
      <c r="C846" s="71" t="s">
        <v>2462</v>
      </c>
      <c r="D846" s="70" t="s">
        <v>2378</v>
      </c>
      <c r="E846" s="73">
        <v>0</v>
      </c>
      <c r="F846" s="54">
        <f t="shared" si="39"/>
        <v>0</v>
      </c>
      <c r="G846" s="52" t="str">
        <f t="shared" si="40"/>
        <v>Kém</v>
      </c>
      <c r="H846" s="49"/>
      <c r="I846" s="11">
        <v>53</v>
      </c>
    </row>
    <row r="847" spans="1:9" s="11" customFormat="1" ht="12.75">
      <c r="A847" s="23">
        <f t="shared" si="41"/>
        <v>841</v>
      </c>
      <c r="B847" s="70" t="s">
        <v>2463</v>
      </c>
      <c r="C847" s="71" t="s">
        <v>2464</v>
      </c>
      <c r="D847" s="70" t="s">
        <v>2378</v>
      </c>
      <c r="E847" s="73">
        <v>50</v>
      </c>
      <c r="F847" s="54">
        <f t="shared" si="39"/>
        <v>0.5</v>
      </c>
      <c r="G847" s="52" t="str">
        <f t="shared" si="40"/>
        <v>Trung bình</v>
      </c>
      <c r="H847" s="49"/>
      <c r="I847" s="11">
        <v>53</v>
      </c>
    </row>
    <row r="848" spans="1:9" s="11" customFormat="1" ht="12.75">
      <c r="A848" s="23">
        <f t="shared" si="41"/>
        <v>842</v>
      </c>
      <c r="B848" s="70" t="s">
        <v>2465</v>
      </c>
      <c r="C848" s="71" t="s">
        <v>2323</v>
      </c>
      <c r="D848" s="70" t="s">
        <v>2378</v>
      </c>
      <c r="E848" s="73">
        <v>55</v>
      </c>
      <c r="F848" s="54">
        <f t="shared" si="39"/>
        <v>0.55</v>
      </c>
      <c r="G848" s="52" t="str">
        <f t="shared" si="40"/>
        <v>Trung bình</v>
      </c>
      <c r="H848" s="49"/>
      <c r="I848" s="11">
        <v>53</v>
      </c>
    </row>
    <row r="849" spans="1:9" s="11" customFormat="1" ht="12.75">
      <c r="A849" s="23">
        <f t="shared" si="41"/>
        <v>843</v>
      </c>
      <c r="B849" s="70" t="s">
        <v>2466</v>
      </c>
      <c r="C849" s="71" t="s">
        <v>2467</v>
      </c>
      <c r="D849" s="70" t="s">
        <v>2378</v>
      </c>
      <c r="E849" s="73">
        <v>0</v>
      </c>
      <c r="F849" s="54">
        <f t="shared" si="39"/>
        <v>0</v>
      </c>
      <c r="G849" s="52" t="str">
        <f t="shared" si="40"/>
        <v>Kém</v>
      </c>
      <c r="H849" s="49"/>
      <c r="I849" s="11">
        <v>53</v>
      </c>
    </row>
    <row r="850" spans="1:9" s="11" customFormat="1" ht="12.75">
      <c r="A850" s="23">
        <f t="shared" si="41"/>
        <v>844</v>
      </c>
      <c r="B850" s="70" t="s">
        <v>2468</v>
      </c>
      <c r="C850" s="71" t="s">
        <v>2469</v>
      </c>
      <c r="D850" s="70" t="s">
        <v>2378</v>
      </c>
      <c r="E850" s="73">
        <v>64</v>
      </c>
      <c r="F850" s="54">
        <f t="shared" si="39"/>
        <v>0.64</v>
      </c>
      <c r="G850" s="52" t="str">
        <f t="shared" si="40"/>
        <v>TB Khá</v>
      </c>
      <c r="H850" s="49"/>
      <c r="I850" s="11">
        <v>53</v>
      </c>
    </row>
    <row r="851" spans="1:9" s="11" customFormat="1" ht="12.75">
      <c r="A851" s="23">
        <f t="shared" si="41"/>
        <v>845</v>
      </c>
      <c r="B851" s="70" t="s">
        <v>2470</v>
      </c>
      <c r="C851" s="71" t="s">
        <v>2471</v>
      </c>
      <c r="D851" s="70" t="s">
        <v>2378</v>
      </c>
      <c r="E851" s="73">
        <v>45</v>
      </c>
      <c r="F851" s="54">
        <f t="shared" si="39"/>
        <v>0.45</v>
      </c>
      <c r="G851" s="52" t="str">
        <f t="shared" si="40"/>
        <v>Yếu</v>
      </c>
      <c r="H851" s="49"/>
      <c r="I851" s="11">
        <v>53</v>
      </c>
    </row>
    <row r="852" spans="1:9" s="11" customFormat="1" ht="12.75">
      <c r="A852" s="23">
        <f t="shared" si="41"/>
        <v>846</v>
      </c>
      <c r="B852" s="70" t="s">
        <v>2472</v>
      </c>
      <c r="C852" s="71" t="s">
        <v>2473</v>
      </c>
      <c r="D852" s="70" t="s">
        <v>2378</v>
      </c>
      <c r="E852" s="73">
        <v>35</v>
      </c>
      <c r="F852" s="54">
        <f t="shared" si="39"/>
        <v>0.35</v>
      </c>
      <c r="G852" s="52" t="str">
        <f t="shared" si="40"/>
        <v>Yếu</v>
      </c>
      <c r="H852" s="49"/>
      <c r="I852" s="11">
        <v>53</v>
      </c>
    </row>
    <row r="853" spans="1:9" s="11" customFormat="1" ht="12.75">
      <c r="A853" s="23">
        <f t="shared" si="41"/>
        <v>847</v>
      </c>
      <c r="B853" s="70" t="s">
        <v>2474</v>
      </c>
      <c r="C853" s="71" t="s">
        <v>2475</v>
      </c>
      <c r="D853" s="70" t="s">
        <v>2378</v>
      </c>
      <c r="E853" s="73">
        <v>52</v>
      </c>
      <c r="F853" s="54">
        <f t="shared" si="39"/>
        <v>0.52</v>
      </c>
      <c r="G853" s="52" t="str">
        <f t="shared" si="40"/>
        <v>Trung bình</v>
      </c>
      <c r="H853" s="49"/>
      <c r="I853" s="11">
        <v>53</v>
      </c>
    </row>
    <row r="854" spans="1:9" s="11" customFormat="1" ht="12.75">
      <c r="A854" s="23">
        <f t="shared" si="41"/>
        <v>848</v>
      </c>
      <c r="B854" s="70" t="s">
        <v>2476</v>
      </c>
      <c r="C854" s="71" t="s">
        <v>2477</v>
      </c>
      <c r="D854" s="70" t="s">
        <v>2378</v>
      </c>
      <c r="E854" s="73">
        <v>51</v>
      </c>
      <c r="F854" s="54">
        <f t="shared" si="39"/>
        <v>0.51</v>
      </c>
      <c r="G854" s="52" t="str">
        <f t="shared" si="40"/>
        <v>Trung bình</v>
      </c>
      <c r="H854" s="49"/>
      <c r="I854" s="11">
        <v>53</v>
      </c>
    </row>
    <row r="855" spans="1:9" s="11" customFormat="1" ht="12.75">
      <c r="A855" s="23">
        <f t="shared" si="41"/>
        <v>849</v>
      </c>
      <c r="B855" s="70" t="s">
        <v>2478</v>
      </c>
      <c r="C855" s="71" t="s">
        <v>2479</v>
      </c>
      <c r="D855" s="70" t="s">
        <v>2378</v>
      </c>
      <c r="E855" s="73">
        <v>50</v>
      </c>
      <c r="F855" s="54">
        <f t="shared" si="39"/>
        <v>0.5</v>
      </c>
      <c r="G855" s="52" t="str">
        <f t="shared" si="40"/>
        <v>Trung bình</v>
      </c>
      <c r="H855" s="49"/>
      <c r="I855" s="11">
        <v>53</v>
      </c>
    </row>
    <row r="856" spans="1:9" s="11" customFormat="1" ht="12.75">
      <c r="A856" s="23">
        <f t="shared" si="41"/>
        <v>850</v>
      </c>
      <c r="B856" s="70" t="s">
        <v>2480</v>
      </c>
      <c r="C856" s="71" t="s">
        <v>2481</v>
      </c>
      <c r="D856" s="70" t="s">
        <v>2378</v>
      </c>
      <c r="E856" s="73">
        <v>50</v>
      </c>
      <c r="F856" s="54">
        <f t="shared" si="39"/>
        <v>0.5</v>
      </c>
      <c r="G856" s="52" t="str">
        <f t="shared" si="40"/>
        <v>Trung bình</v>
      </c>
      <c r="H856" s="49"/>
      <c r="I856" s="11">
        <v>53</v>
      </c>
    </row>
    <row r="857" spans="1:9" s="11" customFormat="1" ht="12.75">
      <c r="A857" s="23">
        <f t="shared" si="41"/>
        <v>851</v>
      </c>
      <c r="B857" s="70" t="s">
        <v>2482</v>
      </c>
      <c r="C857" s="71" t="s">
        <v>2483</v>
      </c>
      <c r="D857" s="70" t="s">
        <v>2378</v>
      </c>
      <c r="E857" s="73">
        <v>0</v>
      </c>
      <c r="F857" s="54">
        <f t="shared" si="39"/>
        <v>0</v>
      </c>
      <c r="G857" s="52" t="str">
        <f t="shared" si="40"/>
        <v>Kém</v>
      </c>
      <c r="H857" s="49"/>
      <c r="I857" s="11">
        <v>53</v>
      </c>
    </row>
    <row r="858" spans="1:9" s="11" customFormat="1" ht="12.75">
      <c r="A858" s="23">
        <f t="shared" si="41"/>
        <v>852</v>
      </c>
      <c r="B858" s="70" t="s">
        <v>2484</v>
      </c>
      <c r="C858" s="71" t="s">
        <v>2485</v>
      </c>
      <c r="D858" s="70" t="s">
        <v>2378</v>
      </c>
      <c r="E858" s="73">
        <v>42</v>
      </c>
      <c r="F858" s="54">
        <f t="shared" si="39"/>
        <v>0.42</v>
      </c>
      <c r="G858" s="52" t="str">
        <f t="shared" si="40"/>
        <v>Yếu</v>
      </c>
      <c r="H858" s="49"/>
      <c r="I858" s="11">
        <v>53</v>
      </c>
    </row>
    <row r="859" spans="1:9" s="11" customFormat="1" ht="12.75">
      <c r="A859" s="23">
        <f t="shared" si="41"/>
        <v>853</v>
      </c>
      <c r="B859" s="70" t="s">
        <v>2486</v>
      </c>
      <c r="C859" s="71" t="s">
        <v>2487</v>
      </c>
      <c r="D859" s="70" t="s">
        <v>2378</v>
      </c>
      <c r="E859" s="73">
        <v>56</v>
      </c>
      <c r="F859" s="54">
        <f t="shared" si="39"/>
        <v>0.56</v>
      </c>
      <c r="G859" s="52" t="str">
        <f t="shared" si="40"/>
        <v>Trung bình</v>
      </c>
      <c r="H859" s="49"/>
      <c r="I859" s="11">
        <v>53</v>
      </c>
    </row>
    <row r="860" spans="1:9" s="11" customFormat="1" ht="12.75">
      <c r="A860" s="23">
        <f t="shared" si="41"/>
        <v>854</v>
      </c>
      <c r="B860" s="70" t="s">
        <v>2488</v>
      </c>
      <c r="C860" s="71" t="s">
        <v>2489</v>
      </c>
      <c r="D860" s="70" t="s">
        <v>2378</v>
      </c>
      <c r="E860" s="73">
        <v>47</v>
      </c>
      <c r="F860" s="54">
        <f t="shared" si="39"/>
        <v>0.47</v>
      </c>
      <c r="G860" s="52" t="str">
        <f t="shared" si="40"/>
        <v>Yếu</v>
      </c>
      <c r="H860" s="49"/>
      <c r="I860" s="11">
        <v>53</v>
      </c>
    </row>
    <row r="861" spans="1:9" s="11" customFormat="1" ht="12.75">
      <c r="A861" s="23">
        <f t="shared" si="41"/>
        <v>855</v>
      </c>
      <c r="B861" s="70" t="s">
        <v>2490</v>
      </c>
      <c r="C861" s="71" t="s">
        <v>2491</v>
      </c>
      <c r="D861" s="70" t="s">
        <v>2378</v>
      </c>
      <c r="E861" s="73">
        <v>47</v>
      </c>
      <c r="F861" s="54">
        <f t="shared" si="39"/>
        <v>0.47</v>
      </c>
      <c r="G861" s="52" t="str">
        <f t="shared" si="40"/>
        <v>Yếu</v>
      </c>
      <c r="H861" s="49"/>
      <c r="I861" s="11">
        <v>53</v>
      </c>
    </row>
    <row r="862" spans="1:9" s="11" customFormat="1" ht="12.75">
      <c r="A862" s="23">
        <f t="shared" si="41"/>
        <v>856</v>
      </c>
      <c r="B862" s="70" t="s">
        <v>2492</v>
      </c>
      <c r="C862" s="71" t="s">
        <v>2493</v>
      </c>
      <c r="D862" s="70" t="s">
        <v>2378</v>
      </c>
      <c r="E862" s="73">
        <v>72</v>
      </c>
      <c r="F862" s="54">
        <f t="shared" si="39"/>
        <v>0.72</v>
      </c>
      <c r="G862" s="52" t="str">
        <f t="shared" si="40"/>
        <v>Khá</v>
      </c>
      <c r="H862" s="49"/>
      <c r="I862" s="11">
        <v>53</v>
      </c>
    </row>
    <row r="863" spans="1:9" s="11" customFormat="1" ht="12.75">
      <c r="A863" s="23">
        <f t="shared" si="41"/>
        <v>857</v>
      </c>
      <c r="B863" s="70" t="s">
        <v>2494</v>
      </c>
      <c r="C863" s="71" t="s">
        <v>1328</v>
      </c>
      <c r="D863" s="70" t="s">
        <v>2378</v>
      </c>
      <c r="E863" s="73">
        <v>53</v>
      </c>
      <c r="F863" s="54">
        <f t="shared" si="39"/>
        <v>0.53</v>
      </c>
      <c r="G863" s="52" t="str">
        <f t="shared" si="40"/>
        <v>Trung bình</v>
      </c>
      <c r="H863" s="49"/>
      <c r="I863" s="11">
        <v>53</v>
      </c>
    </row>
    <row r="864" spans="1:9" s="11" customFormat="1" ht="12.75">
      <c r="A864" s="23">
        <f t="shared" si="41"/>
        <v>858</v>
      </c>
      <c r="B864" s="70" t="s">
        <v>2495</v>
      </c>
      <c r="C864" s="71" t="s">
        <v>2496</v>
      </c>
      <c r="D864" s="70" t="s">
        <v>2378</v>
      </c>
      <c r="E864" s="73">
        <v>42</v>
      </c>
      <c r="F864" s="54">
        <f t="shared" si="39"/>
        <v>0.42</v>
      </c>
      <c r="G864" s="52" t="str">
        <f t="shared" si="40"/>
        <v>Yếu</v>
      </c>
      <c r="H864" s="49"/>
      <c r="I864" s="11">
        <v>53</v>
      </c>
    </row>
    <row r="865" spans="1:9" s="11" customFormat="1" ht="12.75">
      <c r="A865" s="23">
        <f t="shared" si="41"/>
        <v>859</v>
      </c>
      <c r="B865" s="70" t="s">
        <v>2497</v>
      </c>
      <c r="C865" s="71" t="s">
        <v>2498</v>
      </c>
      <c r="D865" s="70" t="s">
        <v>2378</v>
      </c>
      <c r="E865" s="73">
        <v>45</v>
      </c>
      <c r="F865" s="54">
        <f>+E865/100</f>
        <v>0.45</v>
      </c>
      <c r="G865" s="52" t="str">
        <f t="shared" si="40"/>
        <v>Yếu</v>
      </c>
      <c r="H865" s="49"/>
      <c r="I865" s="11">
        <v>53</v>
      </c>
    </row>
    <row r="866" spans="1:9" s="11" customFormat="1" ht="12.75">
      <c r="A866" s="23">
        <f t="shared" si="41"/>
        <v>860</v>
      </c>
      <c r="B866" s="70" t="s">
        <v>2499</v>
      </c>
      <c r="C866" s="71" t="s">
        <v>2500</v>
      </c>
      <c r="D866" s="70" t="s">
        <v>2378</v>
      </c>
      <c r="E866" s="73">
        <v>64</v>
      </c>
      <c r="F866" s="54">
        <f>+E866/100</f>
        <v>0.64</v>
      </c>
      <c r="G866" s="52" t="str">
        <f t="shared" si="40"/>
        <v>TB Khá</v>
      </c>
      <c r="H866" s="49"/>
      <c r="I866" s="11">
        <v>53</v>
      </c>
    </row>
    <row r="867" spans="1:9" s="11" customFormat="1" ht="12.75">
      <c r="A867" s="23">
        <f t="shared" si="41"/>
        <v>861</v>
      </c>
      <c r="B867" s="70" t="s">
        <v>2501</v>
      </c>
      <c r="C867" s="71" t="s">
        <v>2502</v>
      </c>
      <c r="D867" s="70" t="s">
        <v>2378</v>
      </c>
      <c r="E867" s="73">
        <v>72</v>
      </c>
      <c r="F867" s="54">
        <f>+E867/100</f>
        <v>0.72</v>
      </c>
      <c r="G867" s="52" t="str">
        <f t="shared" si="40"/>
        <v>Khá</v>
      </c>
      <c r="H867" s="49"/>
      <c r="I867" s="11">
        <v>53</v>
      </c>
    </row>
    <row r="868" spans="1:9" s="11" customFormat="1" ht="12.75">
      <c r="A868" s="23">
        <f t="shared" si="41"/>
        <v>862</v>
      </c>
      <c r="B868" s="70" t="s">
        <v>2503</v>
      </c>
      <c r="C868" s="71" t="s">
        <v>1203</v>
      </c>
      <c r="D868" s="70" t="s">
        <v>2378</v>
      </c>
      <c r="E868" s="73">
        <v>45</v>
      </c>
      <c r="F868" s="54">
        <f>+E868/100</f>
        <v>0.45</v>
      </c>
      <c r="G868" s="52" t="str">
        <f t="shared" si="40"/>
        <v>Yếu</v>
      </c>
      <c r="H868" s="49"/>
      <c r="I868" s="11">
        <v>53</v>
      </c>
    </row>
    <row r="869" spans="1:9" s="11" customFormat="1" ht="12.75">
      <c r="A869" s="23">
        <f t="shared" si="41"/>
        <v>863</v>
      </c>
      <c r="B869" s="70" t="s">
        <v>2504</v>
      </c>
      <c r="C869" s="71" t="s">
        <v>2505</v>
      </c>
      <c r="D869" s="70" t="s">
        <v>2378</v>
      </c>
      <c r="E869" s="73">
        <v>45</v>
      </c>
      <c r="F869" s="54">
        <f>+E869/100</f>
        <v>0.45</v>
      </c>
      <c r="G869" s="52" t="str">
        <f t="shared" si="40"/>
        <v>Yếu</v>
      </c>
      <c r="H869" s="49"/>
      <c r="I869" s="11">
        <v>53</v>
      </c>
    </row>
    <row r="870" spans="2:5" ht="16.5">
      <c r="B870" s="12" t="s">
        <v>4253</v>
      </c>
      <c r="C870" s="13"/>
      <c r="D870" s="14"/>
      <c r="E870" s="15"/>
    </row>
    <row r="871" spans="2:5" ht="15.75">
      <c r="B871" s="16" t="s">
        <v>4254</v>
      </c>
      <c r="C871" s="16" t="s">
        <v>4255</v>
      </c>
      <c r="D871" s="16" t="s">
        <v>4256</v>
      </c>
      <c r="E871" s="17"/>
    </row>
    <row r="872" spans="2:5" ht="15.75">
      <c r="B872" s="18" t="s">
        <v>4257</v>
      </c>
      <c r="C872" s="18">
        <f>COUNTIF($G$7:$G$869,"Xuất sắc")</f>
        <v>3</v>
      </c>
      <c r="D872" s="19">
        <f>C872/($C$872+$C$873+$C$874+$C$875+$C$876+$C$877+$C$878)*100</f>
        <v>0.34762456546929316</v>
      </c>
      <c r="E872" s="20"/>
    </row>
    <row r="873" spans="2:5" ht="15.75">
      <c r="B873" s="18" t="s">
        <v>4258</v>
      </c>
      <c r="C873" s="18">
        <f>COUNTIF($G$7:$G$869,"Tốt")</f>
        <v>43</v>
      </c>
      <c r="D873" s="19">
        <f aca="true" t="shared" si="42" ref="D873:D879">C873/($C$872+$C$873+$C$874+$C$875+$C$876+$C$877+$C$878)*100</f>
        <v>4.9826187717265356</v>
      </c>
      <c r="E873" s="20"/>
    </row>
    <row r="874" spans="2:5" ht="15.75">
      <c r="B874" s="18" t="s">
        <v>4259</v>
      </c>
      <c r="C874" s="18">
        <f>COUNTIF($G$7:$G$869,"Khá")</f>
        <v>125</v>
      </c>
      <c r="D874" s="19">
        <f t="shared" si="42"/>
        <v>14.484356894553882</v>
      </c>
      <c r="E874" s="20"/>
    </row>
    <row r="875" spans="2:5" ht="15.75">
      <c r="B875" s="21" t="s">
        <v>4260</v>
      </c>
      <c r="C875" s="18">
        <f>COUNTIF($G$7:$G$869,"TB Khá")</f>
        <v>218</v>
      </c>
      <c r="D875" s="19">
        <f t="shared" si="42"/>
        <v>25.26071842410197</v>
      </c>
      <c r="E875" s="20"/>
    </row>
    <row r="876" spans="2:5" ht="15.75">
      <c r="B876" s="18" t="s">
        <v>4261</v>
      </c>
      <c r="C876" s="18">
        <f>COUNTIF($G$7:$G$869,"Trung bình")</f>
        <v>358</v>
      </c>
      <c r="D876" s="19">
        <f t="shared" si="42"/>
        <v>41.48319814600232</v>
      </c>
      <c r="E876" s="20"/>
    </row>
    <row r="877" spans="2:5" ht="15.75">
      <c r="B877" s="18" t="s">
        <v>4262</v>
      </c>
      <c r="C877" s="18">
        <f>COUNTIF($G$7:$G$869,"Yếu")</f>
        <v>69</v>
      </c>
      <c r="D877" s="19">
        <f t="shared" si="42"/>
        <v>7.995365005793744</v>
      </c>
      <c r="E877" s="20"/>
    </row>
    <row r="878" spans="2:5" ht="15.75">
      <c r="B878" s="18" t="s">
        <v>4263</v>
      </c>
      <c r="C878" s="18">
        <f>COUNTIF($G$7:$G$869,"Kém")</f>
        <v>47</v>
      </c>
      <c r="D878" s="19">
        <f t="shared" si="42"/>
        <v>5.44611819235226</v>
      </c>
      <c r="E878" s="20"/>
    </row>
    <row r="879" spans="3:5" ht="15.75">
      <c r="C879" s="3">
        <f>SUM(C871:C878)</f>
        <v>863</v>
      </c>
      <c r="D879" s="19">
        <f t="shared" si="42"/>
        <v>100</v>
      </c>
      <c r="E879" s="22"/>
    </row>
    <row r="880" ht="15.75">
      <c r="E880" s="22"/>
    </row>
  </sheetData>
  <sheetProtection/>
  <autoFilter ref="A6:J1066"/>
  <mergeCells count="3">
    <mergeCell ref="A1:H1"/>
    <mergeCell ref="A2:H2"/>
    <mergeCell ref="A3:H3"/>
  </mergeCells>
  <printOptions/>
  <pageMargins left="0.82" right="0" top="0" bottom="0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I5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4.28125" style="6" customWidth="1"/>
    <col min="2" max="2" width="11.8515625" style="6" customWidth="1"/>
    <col min="3" max="3" width="20.8515625" style="3" bestFit="1" customWidth="1"/>
    <col min="4" max="4" width="9.28125" style="6" bestFit="1" customWidth="1"/>
    <col min="5" max="5" width="9.140625" style="6" customWidth="1"/>
    <col min="6" max="6" width="11.7109375" style="6" customWidth="1"/>
    <col min="7" max="7" width="13.57421875" style="6" customWidth="1"/>
    <col min="8" max="8" width="12.8515625" style="6" customWidth="1"/>
    <col min="9" max="9" width="13.140625" style="25" customWidth="1"/>
    <col min="10" max="11" width="9.140625" style="3" customWidth="1"/>
    <col min="12" max="12" width="19.28125" style="3" customWidth="1"/>
    <col min="13" max="16384" width="9.140625" style="3" customWidth="1"/>
  </cols>
  <sheetData>
    <row r="1" spans="1:9" ht="20.25" customHeight="1">
      <c r="A1" s="75" t="s">
        <v>3144</v>
      </c>
      <c r="B1" s="75"/>
      <c r="C1" s="75"/>
      <c r="D1" s="75"/>
      <c r="E1" s="75"/>
      <c r="F1" s="75"/>
      <c r="G1" s="75"/>
      <c r="H1" s="75"/>
      <c r="I1" s="2"/>
    </row>
    <row r="2" spans="1:9" ht="20.25" customHeight="1">
      <c r="A2" s="75" t="s">
        <v>3654</v>
      </c>
      <c r="B2" s="75"/>
      <c r="C2" s="75"/>
      <c r="D2" s="75"/>
      <c r="E2" s="75"/>
      <c r="F2" s="75"/>
      <c r="G2" s="75"/>
      <c r="H2" s="75"/>
      <c r="I2" s="2"/>
    </row>
    <row r="3" spans="1:9" ht="20.25" customHeight="1">
      <c r="A3" s="75" t="s">
        <v>3781</v>
      </c>
      <c r="B3" s="75"/>
      <c r="C3" s="75"/>
      <c r="D3" s="75"/>
      <c r="E3" s="75"/>
      <c r="F3" s="75"/>
      <c r="G3" s="75"/>
      <c r="H3" s="75"/>
      <c r="I3" s="2"/>
    </row>
    <row r="4" spans="1:9" ht="9" customHeight="1">
      <c r="A4" s="1"/>
      <c r="B4" s="1"/>
      <c r="C4" s="1"/>
      <c r="D4" s="1"/>
      <c r="E4" s="1"/>
      <c r="F4" s="1"/>
      <c r="G4" s="1"/>
      <c r="H4" s="1"/>
      <c r="I4" s="1"/>
    </row>
    <row r="6" spans="1:9" ht="47.25">
      <c r="A6" s="8" t="s">
        <v>4265</v>
      </c>
      <c r="B6" s="8" t="s">
        <v>4266</v>
      </c>
      <c r="C6" s="8" t="s">
        <v>4267</v>
      </c>
      <c r="D6" s="9" t="s">
        <v>4268</v>
      </c>
      <c r="E6" s="8" t="s">
        <v>4269</v>
      </c>
      <c r="F6" s="10" t="s">
        <v>4270</v>
      </c>
      <c r="G6" s="10" t="s">
        <v>4271</v>
      </c>
      <c r="H6" s="8" t="s">
        <v>4272</v>
      </c>
      <c r="I6" s="3"/>
    </row>
    <row r="7" spans="1:8" s="11" customFormat="1" ht="12.75">
      <c r="A7" s="23">
        <v>1</v>
      </c>
      <c r="B7" s="57" t="s">
        <v>4472</v>
      </c>
      <c r="C7" s="55" t="s">
        <v>4473</v>
      </c>
      <c r="D7" s="57" t="s">
        <v>4474</v>
      </c>
      <c r="E7" s="58">
        <v>50</v>
      </c>
      <c r="F7" s="54">
        <f>E7/100</f>
        <v>0.5</v>
      </c>
      <c r="G7" s="52" t="str">
        <f aca="true" t="shared" si="0" ref="G7:G53">IF(E7&gt;89,"Xuất sắc",IF((E7&gt;79)*AND(E7&lt;90),"Tốt",IF((E7&gt;69)*AND(E7&lt;80),"Khá",IF((E7&gt;59)*AND(E7&lt;70),"TB Khá",IF((E7&gt;49)*AND(E7&lt;60),"Trung bình",IF((E7&gt;29)*AND(E7&lt;50),"Yếu",IF((E7&lt;30)*AND(E7&gt;=0),"Kém","  ")))))))</f>
        <v>Trung bình</v>
      </c>
      <c r="H7" s="49"/>
    </row>
    <row r="8" spans="1:8" s="11" customFormat="1" ht="12.75">
      <c r="A8" s="23">
        <f>+A7+1</f>
        <v>2</v>
      </c>
      <c r="B8" s="57" t="s">
        <v>4475</v>
      </c>
      <c r="C8" s="55" t="s">
        <v>4476</v>
      </c>
      <c r="D8" s="57" t="s">
        <v>4474</v>
      </c>
      <c r="E8" s="58">
        <v>60</v>
      </c>
      <c r="F8" s="54">
        <f>E8/100</f>
        <v>0.6</v>
      </c>
      <c r="G8" s="52" t="str">
        <f t="shared" si="0"/>
        <v>TB Khá</v>
      </c>
      <c r="H8" s="49"/>
    </row>
    <row r="9" spans="1:8" s="11" customFormat="1" ht="12.75">
      <c r="A9" s="23">
        <f aca="true" t="shared" si="1" ref="A9:A53">+A8+1</f>
        <v>3</v>
      </c>
      <c r="B9" s="57">
        <v>1551151349</v>
      </c>
      <c r="C9" s="55" t="s">
        <v>4477</v>
      </c>
      <c r="D9" s="57" t="s">
        <v>4474</v>
      </c>
      <c r="E9" s="58">
        <v>0</v>
      </c>
      <c r="F9" s="54">
        <f aca="true" t="shared" si="2" ref="F9:F53">E9/100</f>
        <v>0</v>
      </c>
      <c r="G9" s="52" t="str">
        <f t="shared" si="0"/>
        <v>Kém</v>
      </c>
      <c r="H9" s="49"/>
    </row>
    <row r="10" spans="1:8" s="11" customFormat="1" ht="12.75">
      <c r="A10" s="23">
        <f t="shared" si="1"/>
        <v>4</v>
      </c>
      <c r="B10" s="57" t="s">
        <v>4478</v>
      </c>
      <c r="C10" s="55" t="s">
        <v>712</v>
      </c>
      <c r="D10" s="57" t="s">
        <v>4474</v>
      </c>
      <c r="E10" s="58">
        <v>47</v>
      </c>
      <c r="F10" s="54">
        <f t="shared" si="2"/>
        <v>0.47</v>
      </c>
      <c r="G10" s="52" t="str">
        <f t="shared" si="0"/>
        <v>Yếu</v>
      </c>
      <c r="H10" s="49"/>
    </row>
    <row r="11" spans="1:8" s="11" customFormat="1" ht="12.75">
      <c r="A11" s="23">
        <f t="shared" si="1"/>
        <v>5</v>
      </c>
      <c r="B11" s="57" t="s">
        <v>4479</v>
      </c>
      <c r="C11" s="55" t="s">
        <v>4480</v>
      </c>
      <c r="D11" s="57" t="s">
        <v>4474</v>
      </c>
      <c r="E11" s="58">
        <v>52</v>
      </c>
      <c r="F11" s="54">
        <f t="shared" si="2"/>
        <v>0.52</v>
      </c>
      <c r="G11" s="52" t="str">
        <f t="shared" si="0"/>
        <v>Trung bình</v>
      </c>
      <c r="H11" s="49"/>
    </row>
    <row r="12" spans="1:8" s="11" customFormat="1" ht="12.75">
      <c r="A12" s="23">
        <f t="shared" si="1"/>
        <v>6</v>
      </c>
      <c r="B12" s="57" t="s">
        <v>4481</v>
      </c>
      <c r="C12" s="55" t="s">
        <v>4482</v>
      </c>
      <c r="D12" s="57" t="s">
        <v>4474</v>
      </c>
      <c r="E12" s="58">
        <v>52</v>
      </c>
      <c r="F12" s="54">
        <f t="shared" si="2"/>
        <v>0.52</v>
      </c>
      <c r="G12" s="52" t="str">
        <f t="shared" si="0"/>
        <v>Trung bình</v>
      </c>
      <c r="H12" s="49"/>
    </row>
    <row r="13" spans="1:8" s="11" customFormat="1" ht="12.75">
      <c r="A13" s="23">
        <f t="shared" si="1"/>
        <v>7</v>
      </c>
      <c r="B13" s="57" t="s">
        <v>4483</v>
      </c>
      <c r="C13" s="55" t="s">
        <v>4484</v>
      </c>
      <c r="D13" s="57" t="s">
        <v>4474</v>
      </c>
      <c r="E13" s="58">
        <v>81</v>
      </c>
      <c r="F13" s="54">
        <f t="shared" si="2"/>
        <v>0.81</v>
      </c>
      <c r="G13" s="52" t="str">
        <f t="shared" si="0"/>
        <v>Tốt</v>
      </c>
      <c r="H13" s="49"/>
    </row>
    <row r="14" spans="1:8" s="11" customFormat="1" ht="12.75">
      <c r="A14" s="23">
        <f t="shared" si="1"/>
        <v>8</v>
      </c>
      <c r="B14" s="57" t="s">
        <v>4485</v>
      </c>
      <c r="C14" s="55" t="s">
        <v>1352</v>
      </c>
      <c r="D14" s="57" t="s">
        <v>4474</v>
      </c>
      <c r="E14" s="58">
        <v>52</v>
      </c>
      <c r="F14" s="54">
        <f t="shared" si="2"/>
        <v>0.52</v>
      </c>
      <c r="G14" s="52" t="str">
        <f t="shared" si="0"/>
        <v>Trung bình</v>
      </c>
      <c r="H14" s="49"/>
    </row>
    <row r="15" spans="1:8" s="11" customFormat="1" ht="12.75">
      <c r="A15" s="23">
        <f t="shared" si="1"/>
        <v>9</v>
      </c>
      <c r="B15" s="57" t="s">
        <v>4486</v>
      </c>
      <c r="C15" s="55" t="s">
        <v>4487</v>
      </c>
      <c r="D15" s="57" t="s">
        <v>4474</v>
      </c>
      <c r="E15" s="58">
        <v>52</v>
      </c>
      <c r="F15" s="54">
        <f t="shared" si="2"/>
        <v>0.52</v>
      </c>
      <c r="G15" s="52" t="str">
        <f t="shared" si="0"/>
        <v>Trung bình</v>
      </c>
      <c r="H15" s="49"/>
    </row>
    <row r="16" spans="1:8" s="11" customFormat="1" ht="12.75">
      <c r="A16" s="23">
        <f t="shared" si="1"/>
        <v>10</v>
      </c>
      <c r="B16" s="57" t="s">
        <v>4488</v>
      </c>
      <c r="C16" s="55" t="s">
        <v>4489</v>
      </c>
      <c r="D16" s="57" t="s">
        <v>4474</v>
      </c>
      <c r="E16" s="58">
        <v>0</v>
      </c>
      <c r="F16" s="54">
        <f t="shared" si="2"/>
        <v>0</v>
      </c>
      <c r="G16" s="52" t="str">
        <f t="shared" si="0"/>
        <v>Kém</v>
      </c>
      <c r="H16" s="49"/>
    </row>
    <row r="17" spans="1:8" s="11" customFormat="1" ht="12.75">
      <c r="A17" s="23">
        <f t="shared" si="1"/>
        <v>11</v>
      </c>
      <c r="B17" s="57" t="s">
        <v>4490</v>
      </c>
      <c r="C17" s="55" t="s">
        <v>4491</v>
      </c>
      <c r="D17" s="57" t="s">
        <v>4474</v>
      </c>
      <c r="E17" s="58">
        <v>52</v>
      </c>
      <c r="F17" s="54">
        <f t="shared" si="2"/>
        <v>0.52</v>
      </c>
      <c r="G17" s="52" t="str">
        <f t="shared" si="0"/>
        <v>Trung bình</v>
      </c>
      <c r="H17" s="49"/>
    </row>
    <row r="18" spans="1:8" s="11" customFormat="1" ht="12.75">
      <c r="A18" s="23">
        <f t="shared" si="1"/>
        <v>12</v>
      </c>
      <c r="B18" s="57" t="s">
        <v>4492</v>
      </c>
      <c r="C18" s="55" t="s">
        <v>4493</v>
      </c>
      <c r="D18" s="57" t="s">
        <v>4474</v>
      </c>
      <c r="E18" s="58">
        <v>48</v>
      </c>
      <c r="F18" s="54">
        <f t="shared" si="2"/>
        <v>0.48</v>
      </c>
      <c r="G18" s="52" t="str">
        <f t="shared" si="0"/>
        <v>Yếu</v>
      </c>
      <c r="H18" s="49"/>
    </row>
    <row r="19" spans="1:8" s="11" customFormat="1" ht="12.75">
      <c r="A19" s="23">
        <f t="shared" si="1"/>
        <v>13</v>
      </c>
      <c r="B19" s="57" t="s">
        <v>4494</v>
      </c>
      <c r="C19" s="55" t="s">
        <v>4495</v>
      </c>
      <c r="D19" s="57" t="s">
        <v>4474</v>
      </c>
      <c r="E19" s="58">
        <v>54</v>
      </c>
      <c r="F19" s="54">
        <f t="shared" si="2"/>
        <v>0.54</v>
      </c>
      <c r="G19" s="52" t="str">
        <f t="shared" si="0"/>
        <v>Trung bình</v>
      </c>
      <c r="H19" s="49"/>
    </row>
    <row r="20" spans="1:8" s="11" customFormat="1" ht="12.75">
      <c r="A20" s="23">
        <f t="shared" si="1"/>
        <v>14</v>
      </c>
      <c r="B20" s="57" t="s">
        <v>4496</v>
      </c>
      <c r="C20" s="55" t="s">
        <v>2172</v>
      </c>
      <c r="D20" s="57" t="s">
        <v>4474</v>
      </c>
      <c r="E20" s="58">
        <v>40</v>
      </c>
      <c r="F20" s="54">
        <f t="shared" si="2"/>
        <v>0.4</v>
      </c>
      <c r="G20" s="52" t="str">
        <f t="shared" si="0"/>
        <v>Yếu</v>
      </c>
      <c r="H20" s="49"/>
    </row>
    <row r="21" spans="1:8" s="11" customFormat="1" ht="12.75">
      <c r="A21" s="23">
        <f t="shared" si="1"/>
        <v>15</v>
      </c>
      <c r="B21" s="57" t="s">
        <v>4497</v>
      </c>
      <c r="C21" s="55" t="s">
        <v>4498</v>
      </c>
      <c r="D21" s="57" t="s">
        <v>4474</v>
      </c>
      <c r="E21" s="58">
        <v>82</v>
      </c>
      <c r="F21" s="54">
        <f t="shared" si="2"/>
        <v>0.82</v>
      </c>
      <c r="G21" s="52" t="str">
        <f t="shared" si="0"/>
        <v>Tốt</v>
      </c>
      <c r="H21" s="49"/>
    </row>
    <row r="22" spans="1:8" s="11" customFormat="1" ht="12.75">
      <c r="A22" s="23">
        <f t="shared" si="1"/>
        <v>16</v>
      </c>
      <c r="B22" s="57" t="s">
        <v>4499</v>
      </c>
      <c r="C22" s="55" t="s">
        <v>4500</v>
      </c>
      <c r="D22" s="57" t="s">
        <v>4474</v>
      </c>
      <c r="E22" s="58">
        <v>45</v>
      </c>
      <c r="F22" s="54">
        <f t="shared" si="2"/>
        <v>0.45</v>
      </c>
      <c r="G22" s="52" t="str">
        <f t="shared" si="0"/>
        <v>Yếu</v>
      </c>
      <c r="H22" s="49"/>
    </row>
    <row r="23" spans="1:8" s="11" customFormat="1" ht="12.75">
      <c r="A23" s="23">
        <f t="shared" si="1"/>
        <v>17</v>
      </c>
      <c r="B23" s="57" t="s">
        <v>4501</v>
      </c>
      <c r="C23" s="55" t="s">
        <v>4502</v>
      </c>
      <c r="D23" s="57" t="s">
        <v>4474</v>
      </c>
      <c r="E23" s="58">
        <v>45</v>
      </c>
      <c r="F23" s="54">
        <f t="shared" si="2"/>
        <v>0.45</v>
      </c>
      <c r="G23" s="52" t="str">
        <f t="shared" si="0"/>
        <v>Yếu</v>
      </c>
      <c r="H23" s="49"/>
    </row>
    <row r="24" spans="1:8" s="11" customFormat="1" ht="12.75">
      <c r="A24" s="23">
        <f t="shared" si="1"/>
        <v>18</v>
      </c>
      <c r="B24" s="57" t="s">
        <v>4503</v>
      </c>
      <c r="C24" s="55" t="s">
        <v>4504</v>
      </c>
      <c r="D24" s="57" t="s">
        <v>4474</v>
      </c>
      <c r="E24" s="58">
        <v>57</v>
      </c>
      <c r="F24" s="54">
        <f t="shared" si="2"/>
        <v>0.57</v>
      </c>
      <c r="G24" s="52" t="str">
        <f t="shared" si="0"/>
        <v>Trung bình</v>
      </c>
      <c r="H24" s="49"/>
    </row>
    <row r="25" spans="1:8" s="11" customFormat="1" ht="12.75">
      <c r="A25" s="23">
        <f t="shared" si="1"/>
        <v>19</v>
      </c>
      <c r="B25" s="57" t="s">
        <v>4505</v>
      </c>
      <c r="C25" s="55" t="s">
        <v>4506</v>
      </c>
      <c r="D25" s="57" t="s">
        <v>4474</v>
      </c>
      <c r="E25" s="58">
        <v>57</v>
      </c>
      <c r="F25" s="54">
        <f t="shared" si="2"/>
        <v>0.57</v>
      </c>
      <c r="G25" s="52" t="str">
        <f t="shared" si="0"/>
        <v>Trung bình</v>
      </c>
      <c r="H25" s="49"/>
    </row>
    <row r="26" spans="1:8" s="11" customFormat="1" ht="12.75">
      <c r="A26" s="23">
        <f t="shared" si="1"/>
        <v>20</v>
      </c>
      <c r="B26" s="57" t="s">
        <v>4507</v>
      </c>
      <c r="C26" s="55" t="s">
        <v>4508</v>
      </c>
      <c r="D26" s="57" t="s">
        <v>4474</v>
      </c>
      <c r="E26" s="58">
        <v>47</v>
      </c>
      <c r="F26" s="54">
        <f t="shared" si="2"/>
        <v>0.47</v>
      </c>
      <c r="G26" s="52" t="str">
        <f t="shared" si="0"/>
        <v>Yếu</v>
      </c>
      <c r="H26" s="49"/>
    </row>
    <row r="27" spans="1:8" s="11" customFormat="1" ht="12.75">
      <c r="A27" s="23">
        <f t="shared" si="1"/>
        <v>21</v>
      </c>
      <c r="B27" s="57" t="s">
        <v>4509</v>
      </c>
      <c r="C27" s="55" t="s">
        <v>4510</v>
      </c>
      <c r="D27" s="57" t="s">
        <v>4474</v>
      </c>
      <c r="E27" s="58">
        <v>54</v>
      </c>
      <c r="F27" s="54">
        <f t="shared" si="2"/>
        <v>0.54</v>
      </c>
      <c r="G27" s="52" t="str">
        <f t="shared" si="0"/>
        <v>Trung bình</v>
      </c>
      <c r="H27" s="49"/>
    </row>
    <row r="28" spans="1:8" s="11" customFormat="1" ht="12.75">
      <c r="A28" s="23">
        <f t="shared" si="1"/>
        <v>22</v>
      </c>
      <c r="B28" s="57" t="s">
        <v>4511</v>
      </c>
      <c r="C28" s="55" t="s">
        <v>4512</v>
      </c>
      <c r="D28" s="57" t="s">
        <v>4474</v>
      </c>
      <c r="E28" s="58">
        <v>49</v>
      </c>
      <c r="F28" s="54">
        <f t="shared" si="2"/>
        <v>0.49</v>
      </c>
      <c r="G28" s="52" t="str">
        <f t="shared" si="0"/>
        <v>Yếu</v>
      </c>
      <c r="H28" s="49"/>
    </row>
    <row r="29" spans="1:8" s="11" customFormat="1" ht="12.75">
      <c r="A29" s="23">
        <f t="shared" si="1"/>
        <v>23</v>
      </c>
      <c r="B29" s="57" t="s">
        <v>4513</v>
      </c>
      <c r="C29" s="55" t="s">
        <v>4514</v>
      </c>
      <c r="D29" s="57" t="s">
        <v>4474</v>
      </c>
      <c r="E29" s="58">
        <v>0</v>
      </c>
      <c r="F29" s="54">
        <f t="shared" si="2"/>
        <v>0</v>
      </c>
      <c r="G29" s="52" t="str">
        <f t="shared" si="0"/>
        <v>Kém</v>
      </c>
      <c r="H29" s="49"/>
    </row>
    <row r="30" spans="1:8" s="11" customFormat="1" ht="12.75">
      <c r="A30" s="23">
        <f t="shared" si="1"/>
        <v>24</v>
      </c>
      <c r="B30" s="57" t="s">
        <v>4515</v>
      </c>
      <c r="C30" s="55" t="s">
        <v>4516</v>
      </c>
      <c r="D30" s="57" t="s">
        <v>4474</v>
      </c>
      <c r="E30" s="58">
        <v>67</v>
      </c>
      <c r="F30" s="54">
        <f t="shared" si="2"/>
        <v>0.67</v>
      </c>
      <c r="G30" s="52" t="str">
        <f t="shared" si="0"/>
        <v>TB Khá</v>
      </c>
      <c r="H30" s="49"/>
    </row>
    <row r="31" spans="1:8" s="11" customFormat="1" ht="12.75">
      <c r="A31" s="23">
        <f t="shared" si="1"/>
        <v>25</v>
      </c>
      <c r="B31" s="57" t="s">
        <v>4517</v>
      </c>
      <c r="C31" s="55" t="s">
        <v>4518</v>
      </c>
      <c r="D31" s="57" t="s">
        <v>4474</v>
      </c>
      <c r="E31" s="58">
        <v>45</v>
      </c>
      <c r="F31" s="54">
        <f t="shared" si="2"/>
        <v>0.45</v>
      </c>
      <c r="G31" s="52" t="str">
        <f t="shared" si="0"/>
        <v>Yếu</v>
      </c>
      <c r="H31" s="49"/>
    </row>
    <row r="32" spans="1:8" s="11" customFormat="1" ht="12.75">
      <c r="A32" s="23">
        <f t="shared" si="1"/>
        <v>26</v>
      </c>
      <c r="B32" s="57" t="s">
        <v>4519</v>
      </c>
      <c r="C32" s="55" t="s">
        <v>4357</v>
      </c>
      <c r="D32" s="57" t="s">
        <v>4474</v>
      </c>
      <c r="E32" s="58">
        <v>49</v>
      </c>
      <c r="F32" s="54">
        <f t="shared" si="2"/>
        <v>0.49</v>
      </c>
      <c r="G32" s="52" t="str">
        <f t="shared" si="0"/>
        <v>Yếu</v>
      </c>
      <c r="H32" s="49"/>
    </row>
    <row r="33" spans="1:8" s="11" customFormat="1" ht="12.75">
      <c r="A33" s="23">
        <f t="shared" si="1"/>
        <v>27</v>
      </c>
      <c r="B33" s="57" t="s">
        <v>4520</v>
      </c>
      <c r="C33" s="55" t="s">
        <v>4521</v>
      </c>
      <c r="D33" s="57" t="s">
        <v>4474</v>
      </c>
      <c r="E33" s="58">
        <v>65</v>
      </c>
      <c r="F33" s="54">
        <f t="shared" si="2"/>
        <v>0.65</v>
      </c>
      <c r="G33" s="52" t="str">
        <f t="shared" si="0"/>
        <v>TB Khá</v>
      </c>
      <c r="H33" s="49"/>
    </row>
    <row r="34" spans="1:8" s="11" customFormat="1" ht="12.75">
      <c r="A34" s="23">
        <f t="shared" si="1"/>
        <v>28</v>
      </c>
      <c r="B34" s="57" t="s">
        <v>4522</v>
      </c>
      <c r="C34" s="55" t="s">
        <v>4523</v>
      </c>
      <c r="D34" s="57" t="s">
        <v>4474</v>
      </c>
      <c r="E34" s="58">
        <v>59</v>
      </c>
      <c r="F34" s="54">
        <f t="shared" si="2"/>
        <v>0.59</v>
      </c>
      <c r="G34" s="52" t="str">
        <f t="shared" si="0"/>
        <v>Trung bình</v>
      </c>
      <c r="H34" s="49"/>
    </row>
    <row r="35" spans="1:8" s="11" customFormat="1" ht="12.75">
      <c r="A35" s="23">
        <f t="shared" si="1"/>
        <v>29</v>
      </c>
      <c r="B35" s="57" t="s">
        <v>4524</v>
      </c>
      <c r="C35" s="55" t="s">
        <v>4525</v>
      </c>
      <c r="D35" s="57" t="s">
        <v>4474</v>
      </c>
      <c r="E35" s="58">
        <v>0</v>
      </c>
      <c r="F35" s="54">
        <f t="shared" si="2"/>
        <v>0</v>
      </c>
      <c r="G35" s="52" t="str">
        <f t="shared" si="0"/>
        <v>Kém</v>
      </c>
      <c r="H35" s="49"/>
    </row>
    <row r="36" spans="1:8" s="11" customFormat="1" ht="12.75">
      <c r="A36" s="23">
        <f t="shared" si="1"/>
        <v>30</v>
      </c>
      <c r="B36" s="57" t="s">
        <v>4526</v>
      </c>
      <c r="C36" s="55" t="s">
        <v>4527</v>
      </c>
      <c r="D36" s="57" t="s">
        <v>4474</v>
      </c>
      <c r="E36" s="58">
        <v>54</v>
      </c>
      <c r="F36" s="54">
        <f t="shared" si="2"/>
        <v>0.54</v>
      </c>
      <c r="G36" s="52" t="str">
        <f t="shared" si="0"/>
        <v>Trung bình</v>
      </c>
      <c r="H36" s="49"/>
    </row>
    <row r="37" spans="1:8" s="11" customFormat="1" ht="12.75">
      <c r="A37" s="23">
        <f t="shared" si="1"/>
        <v>31</v>
      </c>
      <c r="B37" s="57" t="s">
        <v>4528</v>
      </c>
      <c r="C37" s="55" t="s">
        <v>4529</v>
      </c>
      <c r="D37" s="57" t="s">
        <v>4474</v>
      </c>
      <c r="E37" s="58">
        <v>52</v>
      </c>
      <c r="F37" s="54">
        <f t="shared" si="2"/>
        <v>0.52</v>
      </c>
      <c r="G37" s="52" t="str">
        <f t="shared" si="0"/>
        <v>Trung bình</v>
      </c>
      <c r="H37" s="49"/>
    </row>
    <row r="38" spans="1:8" s="11" customFormat="1" ht="12.75">
      <c r="A38" s="23">
        <f t="shared" si="1"/>
        <v>32</v>
      </c>
      <c r="B38" s="57" t="s">
        <v>4530</v>
      </c>
      <c r="C38" s="55" t="s">
        <v>4531</v>
      </c>
      <c r="D38" s="57" t="s">
        <v>4474</v>
      </c>
      <c r="E38" s="58">
        <v>60</v>
      </c>
      <c r="F38" s="54">
        <f t="shared" si="2"/>
        <v>0.6</v>
      </c>
      <c r="G38" s="52" t="str">
        <f t="shared" si="0"/>
        <v>TB Khá</v>
      </c>
      <c r="H38" s="49"/>
    </row>
    <row r="39" spans="1:8" s="11" customFormat="1" ht="12.75">
      <c r="A39" s="23">
        <f t="shared" si="1"/>
        <v>33</v>
      </c>
      <c r="B39" s="57" t="s">
        <v>4532</v>
      </c>
      <c r="C39" s="55" t="s">
        <v>4533</v>
      </c>
      <c r="D39" s="57" t="s">
        <v>4474</v>
      </c>
      <c r="E39" s="58">
        <v>59</v>
      </c>
      <c r="F39" s="54">
        <f t="shared" si="2"/>
        <v>0.59</v>
      </c>
      <c r="G39" s="52" t="str">
        <f t="shared" si="0"/>
        <v>Trung bình</v>
      </c>
      <c r="H39" s="49"/>
    </row>
    <row r="40" spans="1:8" s="11" customFormat="1" ht="12.75">
      <c r="A40" s="23">
        <f t="shared" si="1"/>
        <v>34</v>
      </c>
      <c r="B40" s="57" t="s">
        <v>4534</v>
      </c>
      <c r="C40" s="55" t="s">
        <v>4535</v>
      </c>
      <c r="D40" s="57" t="s">
        <v>4474</v>
      </c>
      <c r="E40" s="58">
        <v>60</v>
      </c>
      <c r="F40" s="54">
        <f t="shared" si="2"/>
        <v>0.6</v>
      </c>
      <c r="G40" s="52" t="str">
        <f t="shared" si="0"/>
        <v>TB Khá</v>
      </c>
      <c r="H40" s="49"/>
    </row>
    <row r="41" spans="1:8" s="11" customFormat="1" ht="12.75">
      <c r="A41" s="23">
        <f t="shared" si="1"/>
        <v>35</v>
      </c>
      <c r="B41" s="57" t="s">
        <v>4536</v>
      </c>
      <c r="C41" s="55" t="s">
        <v>4537</v>
      </c>
      <c r="D41" s="57" t="s">
        <v>4474</v>
      </c>
      <c r="E41" s="58">
        <v>52</v>
      </c>
      <c r="F41" s="54">
        <f t="shared" si="2"/>
        <v>0.52</v>
      </c>
      <c r="G41" s="52" t="str">
        <f t="shared" si="0"/>
        <v>Trung bình</v>
      </c>
      <c r="H41" s="49"/>
    </row>
    <row r="42" spans="1:8" s="11" customFormat="1" ht="12.75">
      <c r="A42" s="23">
        <f t="shared" si="1"/>
        <v>36</v>
      </c>
      <c r="B42" s="57" t="s">
        <v>4538</v>
      </c>
      <c r="C42" s="55" t="s">
        <v>4539</v>
      </c>
      <c r="D42" s="57" t="s">
        <v>4474</v>
      </c>
      <c r="E42" s="58">
        <v>47</v>
      </c>
      <c r="F42" s="54">
        <f t="shared" si="2"/>
        <v>0.47</v>
      </c>
      <c r="G42" s="52" t="str">
        <f t="shared" si="0"/>
        <v>Yếu</v>
      </c>
      <c r="H42" s="49"/>
    </row>
    <row r="43" spans="1:8" s="11" customFormat="1" ht="12.75">
      <c r="A43" s="23">
        <f t="shared" si="1"/>
        <v>37</v>
      </c>
      <c r="B43" s="57" t="s">
        <v>4540</v>
      </c>
      <c r="C43" s="55" t="s">
        <v>1440</v>
      </c>
      <c r="D43" s="57" t="s">
        <v>4474</v>
      </c>
      <c r="E43" s="58">
        <v>50</v>
      </c>
      <c r="F43" s="54">
        <f t="shared" si="2"/>
        <v>0.5</v>
      </c>
      <c r="G43" s="52" t="str">
        <f t="shared" si="0"/>
        <v>Trung bình</v>
      </c>
      <c r="H43" s="49"/>
    </row>
    <row r="44" spans="1:8" s="11" customFormat="1" ht="12.75">
      <c r="A44" s="23">
        <f t="shared" si="1"/>
        <v>38</v>
      </c>
      <c r="B44" s="57" t="s">
        <v>4541</v>
      </c>
      <c r="C44" s="55" t="s">
        <v>4542</v>
      </c>
      <c r="D44" s="57" t="s">
        <v>4474</v>
      </c>
      <c r="E44" s="58">
        <v>52</v>
      </c>
      <c r="F44" s="54">
        <f t="shared" si="2"/>
        <v>0.52</v>
      </c>
      <c r="G44" s="52" t="str">
        <f t="shared" si="0"/>
        <v>Trung bình</v>
      </c>
      <c r="H44" s="49"/>
    </row>
    <row r="45" spans="1:8" s="11" customFormat="1" ht="12.75">
      <c r="A45" s="23">
        <f t="shared" si="1"/>
        <v>39</v>
      </c>
      <c r="B45" s="57" t="s">
        <v>4543</v>
      </c>
      <c r="C45" s="55" t="s">
        <v>4544</v>
      </c>
      <c r="D45" s="57" t="s">
        <v>4474</v>
      </c>
      <c r="E45" s="58">
        <v>50</v>
      </c>
      <c r="F45" s="54">
        <f t="shared" si="2"/>
        <v>0.5</v>
      </c>
      <c r="G45" s="52" t="str">
        <f t="shared" si="0"/>
        <v>Trung bình</v>
      </c>
      <c r="H45" s="49"/>
    </row>
    <row r="46" spans="1:8" s="11" customFormat="1" ht="12.75">
      <c r="A46" s="23">
        <f t="shared" si="1"/>
        <v>40</v>
      </c>
      <c r="B46" s="57" t="s">
        <v>4545</v>
      </c>
      <c r="C46" s="55" t="s">
        <v>4546</v>
      </c>
      <c r="D46" s="57" t="s">
        <v>4474</v>
      </c>
      <c r="E46" s="58">
        <v>62</v>
      </c>
      <c r="F46" s="54">
        <f t="shared" si="2"/>
        <v>0.62</v>
      </c>
      <c r="G46" s="52" t="str">
        <f t="shared" si="0"/>
        <v>TB Khá</v>
      </c>
      <c r="H46" s="49"/>
    </row>
    <row r="47" spans="1:8" s="11" customFormat="1" ht="12.75">
      <c r="A47" s="23">
        <f t="shared" si="1"/>
        <v>41</v>
      </c>
      <c r="B47" s="57" t="s">
        <v>4547</v>
      </c>
      <c r="C47" s="55" t="s">
        <v>4548</v>
      </c>
      <c r="D47" s="57" t="s">
        <v>4474</v>
      </c>
      <c r="E47" s="58">
        <v>52</v>
      </c>
      <c r="F47" s="54">
        <f t="shared" si="2"/>
        <v>0.52</v>
      </c>
      <c r="G47" s="52" t="str">
        <f t="shared" si="0"/>
        <v>Trung bình</v>
      </c>
      <c r="H47" s="49"/>
    </row>
    <row r="48" spans="1:8" s="11" customFormat="1" ht="12.75">
      <c r="A48" s="23">
        <f t="shared" si="1"/>
        <v>42</v>
      </c>
      <c r="B48" s="57" t="s">
        <v>4549</v>
      </c>
      <c r="C48" s="55" t="s">
        <v>4550</v>
      </c>
      <c r="D48" s="57" t="s">
        <v>4474</v>
      </c>
      <c r="E48" s="58">
        <v>42</v>
      </c>
      <c r="F48" s="54">
        <f t="shared" si="2"/>
        <v>0.42</v>
      </c>
      <c r="G48" s="52" t="str">
        <f t="shared" si="0"/>
        <v>Yếu</v>
      </c>
      <c r="H48" s="49"/>
    </row>
    <row r="49" spans="1:8" s="11" customFormat="1" ht="12.75">
      <c r="A49" s="23">
        <f t="shared" si="1"/>
        <v>43</v>
      </c>
      <c r="B49" s="57" t="s">
        <v>4551</v>
      </c>
      <c r="C49" s="55" t="s">
        <v>4552</v>
      </c>
      <c r="D49" s="57" t="s">
        <v>4474</v>
      </c>
      <c r="E49" s="58">
        <v>65</v>
      </c>
      <c r="F49" s="54">
        <f t="shared" si="2"/>
        <v>0.65</v>
      </c>
      <c r="G49" s="52" t="str">
        <f t="shared" si="0"/>
        <v>TB Khá</v>
      </c>
      <c r="H49" s="49"/>
    </row>
    <row r="50" spans="1:8" s="11" customFormat="1" ht="12.75">
      <c r="A50" s="23">
        <f t="shared" si="1"/>
        <v>44</v>
      </c>
      <c r="B50" s="57" t="s">
        <v>4553</v>
      </c>
      <c r="C50" s="55" t="s">
        <v>4554</v>
      </c>
      <c r="D50" s="57" t="s">
        <v>4474</v>
      </c>
      <c r="E50" s="58">
        <v>49</v>
      </c>
      <c r="F50" s="54">
        <f t="shared" si="2"/>
        <v>0.49</v>
      </c>
      <c r="G50" s="52" t="str">
        <f t="shared" si="0"/>
        <v>Yếu</v>
      </c>
      <c r="H50" s="49"/>
    </row>
    <row r="51" spans="1:8" s="11" customFormat="1" ht="12.75">
      <c r="A51" s="23">
        <f t="shared" si="1"/>
        <v>45</v>
      </c>
      <c r="B51" s="57" t="s">
        <v>4555</v>
      </c>
      <c r="C51" s="55" t="s">
        <v>4556</v>
      </c>
      <c r="D51" s="57" t="s">
        <v>4474</v>
      </c>
      <c r="E51" s="58">
        <v>51</v>
      </c>
      <c r="F51" s="54">
        <f t="shared" si="2"/>
        <v>0.51</v>
      </c>
      <c r="G51" s="52" t="str">
        <f t="shared" si="0"/>
        <v>Trung bình</v>
      </c>
      <c r="H51" s="49"/>
    </row>
    <row r="52" spans="1:8" s="11" customFormat="1" ht="12.75">
      <c r="A52" s="23">
        <f t="shared" si="1"/>
        <v>46</v>
      </c>
      <c r="B52" s="57" t="s">
        <v>4557</v>
      </c>
      <c r="C52" s="55" t="s">
        <v>4558</v>
      </c>
      <c r="D52" s="57" t="s">
        <v>4474</v>
      </c>
      <c r="E52" s="58">
        <v>52</v>
      </c>
      <c r="F52" s="54">
        <f t="shared" si="2"/>
        <v>0.52</v>
      </c>
      <c r="G52" s="52" t="str">
        <f t="shared" si="0"/>
        <v>Trung bình</v>
      </c>
      <c r="H52" s="49"/>
    </row>
    <row r="53" spans="1:8" s="11" customFormat="1" ht="12.75">
      <c r="A53" s="23">
        <f t="shared" si="1"/>
        <v>47</v>
      </c>
      <c r="B53" s="57" t="s">
        <v>4559</v>
      </c>
      <c r="C53" s="55" t="s">
        <v>4560</v>
      </c>
      <c r="D53" s="57" t="s">
        <v>4474</v>
      </c>
      <c r="E53" s="58">
        <v>52</v>
      </c>
      <c r="F53" s="54">
        <f t="shared" si="2"/>
        <v>0.52</v>
      </c>
      <c r="G53" s="52" t="str">
        <f t="shared" si="0"/>
        <v>Trung bình</v>
      </c>
      <c r="H53" s="49"/>
    </row>
    <row r="54" ht="15.75">
      <c r="A54" s="31"/>
    </row>
  </sheetData>
  <sheetProtection/>
  <autoFilter ref="A6:I53"/>
  <mergeCells count="3">
    <mergeCell ref="A1:H1"/>
    <mergeCell ref="A2:H2"/>
    <mergeCell ref="A3:H3"/>
  </mergeCells>
  <printOptions/>
  <pageMargins left="0.79" right="0" top="0" bottom="0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I74"/>
  <sheetViews>
    <sheetView zoomScalePageLayoutView="0" workbookViewId="0" topLeftCell="A58">
      <selection activeCell="C81" sqref="C81"/>
    </sheetView>
  </sheetViews>
  <sheetFormatPr defaultColWidth="9.140625" defaultRowHeight="12.75"/>
  <cols>
    <col min="1" max="1" width="4.28125" style="6" customWidth="1"/>
    <col min="2" max="2" width="12.57421875" style="6" customWidth="1"/>
    <col min="3" max="3" width="19.421875" style="50" customWidth="1"/>
    <col min="4" max="4" width="9.28125" style="6" bestFit="1" customWidth="1"/>
    <col min="5" max="5" width="9.140625" style="6" customWidth="1"/>
    <col min="6" max="6" width="11.7109375" style="6" customWidth="1"/>
    <col min="7" max="7" width="13.57421875" style="6" customWidth="1"/>
    <col min="8" max="8" width="13.57421875" style="7" customWidth="1"/>
    <col min="9" max="16384" width="9.140625" style="3" customWidth="1"/>
  </cols>
  <sheetData>
    <row r="1" spans="1:9" ht="20.25" customHeight="1">
      <c r="A1" s="75" t="s">
        <v>3144</v>
      </c>
      <c r="B1" s="75"/>
      <c r="C1" s="75"/>
      <c r="D1" s="75"/>
      <c r="E1" s="75"/>
      <c r="F1" s="75"/>
      <c r="G1" s="75"/>
      <c r="H1" s="75"/>
      <c r="I1" s="2"/>
    </row>
    <row r="2" spans="1:9" ht="20.25" customHeight="1">
      <c r="A2" s="75" t="s">
        <v>4264</v>
      </c>
      <c r="B2" s="75"/>
      <c r="C2" s="75"/>
      <c r="D2" s="75"/>
      <c r="E2" s="75"/>
      <c r="F2" s="75"/>
      <c r="G2" s="75"/>
      <c r="H2" s="75"/>
      <c r="I2" s="2"/>
    </row>
    <row r="3" spans="1:9" ht="20.25" customHeight="1">
      <c r="A3" s="75" t="s">
        <v>3778</v>
      </c>
      <c r="B3" s="75"/>
      <c r="C3" s="75"/>
      <c r="D3" s="75"/>
      <c r="E3" s="75"/>
      <c r="F3" s="75"/>
      <c r="G3" s="75"/>
      <c r="H3" s="75"/>
      <c r="I3" s="2"/>
    </row>
    <row r="4" spans="1:8" ht="9" customHeight="1">
      <c r="A4" s="1"/>
      <c r="B4" s="1"/>
      <c r="C4" s="5"/>
      <c r="D4" s="1"/>
      <c r="E4" s="1"/>
      <c r="F4" s="1"/>
      <c r="G4" s="1"/>
      <c r="H4" s="4"/>
    </row>
    <row r="6" spans="1:8" ht="47.25">
      <c r="A6" s="8" t="s">
        <v>4265</v>
      </c>
      <c r="B6" s="8" t="s">
        <v>4266</v>
      </c>
      <c r="C6" s="8" t="s">
        <v>4267</v>
      </c>
      <c r="D6" s="9" t="s">
        <v>4268</v>
      </c>
      <c r="E6" s="8" t="s">
        <v>4269</v>
      </c>
      <c r="F6" s="10" t="s">
        <v>4270</v>
      </c>
      <c r="G6" s="10" t="s">
        <v>4271</v>
      </c>
      <c r="H6" s="8" t="s">
        <v>4272</v>
      </c>
    </row>
    <row r="7" spans="1:8" s="24" customFormat="1" ht="11.25">
      <c r="A7" s="23">
        <v>1</v>
      </c>
      <c r="B7" s="62" t="s">
        <v>498</v>
      </c>
      <c r="C7" s="69" t="s">
        <v>499</v>
      </c>
      <c r="D7" s="62" t="s">
        <v>500</v>
      </c>
      <c r="E7" s="62">
        <v>54</v>
      </c>
      <c r="F7" s="51">
        <f>E7/100</f>
        <v>0.54</v>
      </c>
      <c r="G7" s="52" t="str">
        <f>IF(E7&gt;89,"Xuất sắc",IF((E7&gt;79)*AND(E7&lt;90),"Tốt",IF((E7&gt;69)*AND(E7&lt;80),"Khá",IF((E7&gt;59)*AND(E7&lt;70),"TB Khá",IF((E7&gt;49)*AND(E7&lt;60),"Trung bình",IF((E7&gt;29)*AND(E7&lt;50),"Yếu",IF((E7&lt;30)*AND(E7&gt;=0),"Kém","  ")))))))</f>
        <v>Trung bình</v>
      </c>
      <c r="H7" s="49"/>
    </row>
    <row r="8" spans="1:8" s="24" customFormat="1" ht="11.25">
      <c r="A8" s="23">
        <f>+A7+1</f>
        <v>2</v>
      </c>
      <c r="B8" s="62" t="s">
        <v>501</v>
      </c>
      <c r="C8" s="69" t="s">
        <v>502</v>
      </c>
      <c r="D8" s="62" t="s">
        <v>500</v>
      </c>
      <c r="E8" s="62">
        <v>60</v>
      </c>
      <c r="F8" s="51">
        <f>E8/100</f>
        <v>0.6</v>
      </c>
      <c r="G8" s="52" t="str">
        <f aca="true" t="shared" si="0" ref="G8:G71">IF(E8&gt;89,"Xuất sắc",IF((E8&gt;79)*AND(E8&lt;90),"Tốt",IF((E8&gt;69)*AND(E8&lt;80),"Khá",IF((E8&gt;59)*AND(E8&lt;70),"TB Khá",IF((E8&gt;49)*AND(E8&lt;60),"Trung bình",IF((E8&gt;29)*AND(E8&lt;50),"Yếu",IF((E8&lt;30)*AND(E8&gt;=0),"Kém","  ")))))))</f>
        <v>TB Khá</v>
      </c>
      <c r="H8" s="49"/>
    </row>
    <row r="9" spans="1:8" s="24" customFormat="1" ht="11.25">
      <c r="A9" s="23">
        <f aca="true" t="shared" si="1" ref="A9:A72">+A8+1</f>
        <v>3</v>
      </c>
      <c r="B9" s="62" t="s">
        <v>503</v>
      </c>
      <c r="C9" s="69" t="s">
        <v>1159</v>
      </c>
      <c r="D9" s="62" t="s">
        <v>500</v>
      </c>
      <c r="E9" s="62">
        <v>56</v>
      </c>
      <c r="F9" s="51">
        <f>E9/100</f>
        <v>0.56</v>
      </c>
      <c r="G9" s="52" t="str">
        <f t="shared" si="0"/>
        <v>Trung bình</v>
      </c>
      <c r="H9" s="49"/>
    </row>
    <row r="10" spans="1:8" s="24" customFormat="1" ht="11.25">
      <c r="A10" s="23">
        <f t="shared" si="1"/>
        <v>4</v>
      </c>
      <c r="B10" s="62" t="s">
        <v>504</v>
      </c>
      <c r="C10" s="69" t="s">
        <v>505</v>
      </c>
      <c r="D10" s="62" t="s">
        <v>500</v>
      </c>
      <c r="E10" s="62">
        <v>54</v>
      </c>
      <c r="F10" s="51">
        <f aca="true" t="shared" si="2" ref="F10:F73">E10/100</f>
        <v>0.54</v>
      </c>
      <c r="G10" s="52" t="str">
        <f t="shared" si="0"/>
        <v>Trung bình</v>
      </c>
      <c r="H10" s="49"/>
    </row>
    <row r="11" spans="1:8" s="24" customFormat="1" ht="11.25">
      <c r="A11" s="23">
        <f t="shared" si="1"/>
        <v>5</v>
      </c>
      <c r="B11" s="62" t="s">
        <v>506</v>
      </c>
      <c r="C11" s="69" t="s">
        <v>712</v>
      </c>
      <c r="D11" s="62" t="s">
        <v>500</v>
      </c>
      <c r="E11" s="62">
        <v>57</v>
      </c>
      <c r="F11" s="51">
        <f t="shared" si="2"/>
        <v>0.57</v>
      </c>
      <c r="G11" s="52" t="str">
        <f t="shared" si="0"/>
        <v>Trung bình</v>
      </c>
      <c r="H11" s="49"/>
    </row>
    <row r="12" spans="1:8" s="24" customFormat="1" ht="11.25">
      <c r="A12" s="23">
        <f t="shared" si="1"/>
        <v>6</v>
      </c>
      <c r="B12" s="62" t="s">
        <v>507</v>
      </c>
      <c r="C12" s="69" t="s">
        <v>508</v>
      </c>
      <c r="D12" s="62" t="s">
        <v>500</v>
      </c>
      <c r="E12" s="62">
        <v>57</v>
      </c>
      <c r="F12" s="51">
        <f t="shared" si="2"/>
        <v>0.57</v>
      </c>
      <c r="G12" s="52" t="str">
        <f t="shared" si="0"/>
        <v>Trung bình</v>
      </c>
      <c r="H12" s="49"/>
    </row>
    <row r="13" spans="1:8" s="24" customFormat="1" ht="11.25">
      <c r="A13" s="23">
        <f t="shared" si="1"/>
        <v>7</v>
      </c>
      <c r="B13" s="62" t="s">
        <v>509</v>
      </c>
      <c r="C13" s="69" t="s">
        <v>510</v>
      </c>
      <c r="D13" s="62" t="s">
        <v>500</v>
      </c>
      <c r="E13" s="62">
        <v>59</v>
      </c>
      <c r="F13" s="51">
        <f t="shared" si="2"/>
        <v>0.59</v>
      </c>
      <c r="G13" s="52" t="str">
        <f t="shared" si="0"/>
        <v>Trung bình</v>
      </c>
      <c r="H13" s="49"/>
    </row>
    <row r="14" spans="1:8" s="24" customFormat="1" ht="11.25">
      <c r="A14" s="23">
        <f t="shared" si="1"/>
        <v>8</v>
      </c>
      <c r="B14" s="62" t="s">
        <v>511</v>
      </c>
      <c r="C14" s="69" t="s">
        <v>512</v>
      </c>
      <c r="D14" s="62" t="s">
        <v>500</v>
      </c>
      <c r="E14" s="62">
        <v>72</v>
      </c>
      <c r="F14" s="51">
        <f t="shared" si="2"/>
        <v>0.72</v>
      </c>
      <c r="G14" s="52" t="str">
        <f t="shared" si="0"/>
        <v>Khá</v>
      </c>
      <c r="H14" s="49"/>
    </row>
    <row r="15" spans="1:8" s="24" customFormat="1" ht="11.25">
      <c r="A15" s="23">
        <f t="shared" si="1"/>
        <v>9</v>
      </c>
      <c r="B15" s="62" t="s">
        <v>513</v>
      </c>
      <c r="C15" s="69" t="s">
        <v>4430</v>
      </c>
      <c r="D15" s="62" t="s">
        <v>500</v>
      </c>
      <c r="E15" s="62">
        <v>57</v>
      </c>
      <c r="F15" s="51">
        <f t="shared" si="2"/>
        <v>0.57</v>
      </c>
      <c r="G15" s="52" t="str">
        <f t="shared" si="0"/>
        <v>Trung bình</v>
      </c>
      <c r="H15" s="49"/>
    </row>
    <row r="16" spans="1:8" s="24" customFormat="1" ht="11.25">
      <c r="A16" s="23">
        <f t="shared" si="1"/>
        <v>10</v>
      </c>
      <c r="B16" s="62" t="s">
        <v>514</v>
      </c>
      <c r="C16" s="69" t="s">
        <v>515</v>
      </c>
      <c r="D16" s="62" t="s">
        <v>500</v>
      </c>
      <c r="E16" s="62">
        <v>71</v>
      </c>
      <c r="F16" s="51">
        <f t="shared" si="2"/>
        <v>0.71</v>
      </c>
      <c r="G16" s="52" t="str">
        <f t="shared" si="0"/>
        <v>Khá</v>
      </c>
      <c r="H16" s="49"/>
    </row>
    <row r="17" spans="1:8" s="24" customFormat="1" ht="11.25">
      <c r="A17" s="23">
        <f t="shared" si="1"/>
        <v>11</v>
      </c>
      <c r="B17" s="62" t="s">
        <v>516</v>
      </c>
      <c r="C17" s="69" t="s">
        <v>517</v>
      </c>
      <c r="D17" s="62" t="s">
        <v>500</v>
      </c>
      <c r="E17" s="62">
        <v>52</v>
      </c>
      <c r="F17" s="51">
        <f t="shared" si="2"/>
        <v>0.52</v>
      </c>
      <c r="G17" s="52" t="str">
        <f t="shared" si="0"/>
        <v>Trung bình</v>
      </c>
      <c r="H17" s="49"/>
    </row>
    <row r="18" spans="1:8" s="24" customFormat="1" ht="11.25">
      <c r="A18" s="23">
        <f t="shared" si="1"/>
        <v>12</v>
      </c>
      <c r="B18" s="62" t="s">
        <v>518</v>
      </c>
      <c r="C18" s="69" t="s">
        <v>519</v>
      </c>
      <c r="D18" s="62" t="s">
        <v>500</v>
      </c>
      <c r="E18" s="62">
        <v>65</v>
      </c>
      <c r="F18" s="51">
        <f t="shared" si="2"/>
        <v>0.65</v>
      </c>
      <c r="G18" s="52" t="str">
        <f t="shared" si="0"/>
        <v>TB Khá</v>
      </c>
      <c r="H18" s="49"/>
    </row>
    <row r="19" spans="1:8" s="24" customFormat="1" ht="11.25">
      <c r="A19" s="23">
        <f t="shared" si="1"/>
        <v>13</v>
      </c>
      <c r="B19" s="62" t="s">
        <v>520</v>
      </c>
      <c r="C19" s="69" t="s">
        <v>521</v>
      </c>
      <c r="D19" s="62" t="s">
        <v>500</v>
      </c>
      <c r="E19" s="62">
        <v>60</v>
      </c>
      <c r="F19" s="51">
        <f t="shared" si="2"/>
        <v>0.6</v>
      </c>
      <c r="G19" s="52" t="str">
        <f t="shared" si="0"/>
        <v>TB Khá</v>
      </c>
      <c r="H19" s="49"/>
    </row>
    <row r="20" spans="1:8" s="24" customFormat="1" ht="11.25">
      <c r="A20" s="23">
        <f t="shared" si="1"/>
        <v>14</v>
      </c>
      <c r="B20" s="62" t="s">
        <v>522</v>
      </c>
      <c r="C20" s="69" t="s">
        <v>523</v>
      </c>
      <c r="D20" s="62" t="s">
        <v>500</v>
      </c>
      <c r="E20" s="62">
        <v>67</v>
      </c>
      <c r="F20" s="51">
        <f t="shared" si="2"/>
        <v>0.67</v>
      </c>
      <c r="G20" s="52" t="str">
        <f t="shared" si="0"/>
        <v>TB Khá</v>
      </c>
      <c r="H20" s="49"/>
    </row>
    <row r="21" spans="1:8" s="24" customFormat="1" ht="11.25">
      <c r="A21" s="23">
        <f t="shared" si="1"/>
        <v>15</v>
      </c>
      <c r="B21" s="62" t="s">
        <v>524</v>
      </c>
      <c r="C21" s="69" t="s">
        <v>525</v>
      </c>
      <c r="D21" s="62" t="s">
        <v>500</v>
      </c>
      <c r="E21" s="62">
        <v>65</v>
      </c>
      <c r="F21" s="51">
        <f t="shared" si="2"/>
        <v>0.65</v>
      </c>
      <c r="G21" s="52" t="str">
        <f t="shared" si="0"/>
        <v>TB Khá</v>
      </c>
      <c r="H21" s="49"/>
    </row>
    <row r="22" spans="1:8" s="24" customFormat="1" ht="11.25">
      <c r="A22" s="23">
        <f t="shared" si="1"/>
        <v>16</v>
      </c>
      <c r="B22" s="62" t="s">
        <v>526</v>
      </c>
      <c r="C22" s="69" t="s">
        <v>527</v>
      </c>
      <c r="D22" s="62" t="s">
        <v>500</v>
      </c>
      <c r="E22" s="62">
        <v>52</v>
      </c>
      <c r="F22" s="51">
        <f t="shared" si="2"/>
        <v>0.52</v>
      </c>
      <c r="G22" s="52" t="str">
        <f t="shared" si="0"/>
        <v>Trung bình</v>
      </c>
      <c r="H22" s="49"/>
    </row>
    <row r="23" spans="1:8" s="24" customFormat="1" ht="11.25">
      <c r="A23" s="23">
        <f t="shared" si="1"/>
        <v>17</v>
      </c>
      <c r="B23" s="62" t="s">
        <v>528</v>
      </c>
      <c r="C23" s="69" t="s">
        <v>529</v>
      </c>
      <c r="D23" s="62" t="s">
        <v>500</v>
      </c>
      <c r="E23" s="62">
        <v>57</v>
      </c>
      <c r="F23" s="51">
        <f t="shared" si="2"/>
        <v>0.57</v>
      </c>
      <c r="G23" s="52" t="str">
        <f t="shared" si="0"/>
        <v>Trung bình</v>
      </c>
      <c r="H23" s="49"/>
    </row>
    <row r="24" spans="1:8" s="24" customFormat="1" ht="11.25">
      <c r="A24" s="23">
        <f t="shared" si="1"/>
        <v>18</v>
      </c>
      <c r="B24" s="62" t="s">
        <v>530</v>
      </c>
      <c r="C24" s="69" t="s">
        <v>531</v>
      </c>
      <c r="D24" s="62" t="s">
        <v>500</v>
      </c>
      <c r="E24" s="62">
        <v>57</v>
      </c>
      <c r="F24" s="51">
        <f t="shared" si="2"/>
        <v>0.57</v>
      </c>
      <c r="G24" s="52" t="str">
        <f t="shared" si="0"/>
        <v>Trung bình</v>
      </c>
      <c r="H24" s="49"/>
    </row>
    <row r="25" spans="1:8" s="24" customFormat="1" ht="11.25">
      <c r="A25" s="23">
        <f t="shared" si="1"/>
        <v>19</v>
      </c>
      <c r="B25" s="62" t="s">
        <v>532</v>
      </c>
      <c r="C25" s="69" t="s">
        <v>533</v>
      </c>
      <c r="D25" s="62" t="s">
        <v>500</v>
      </c>
      <c r="E25" s="62">
        <v>54</v>
      </c>
      <c r="F25" s="51">
        <f t="shared" si="2"/>
        <v>0.54</v>
      </c>
      <c r="G25" s="52" t="str">
        <f t="shared" si="0"/>
        <v>Trung bình</v>
      </c>
      <c r="H25" s="49"/>
    </row>
    <row r="26" spans="1:8" s="24" customFormat="1" ht="11.25">
      <c r="A26" s="23">
        <f t="shared" si="1"/>
        <v>20</v>
      </c>
      <c r="B26" s="62" t="s">
        <v>534</v>
      </c>
      <c r="C26" s="69" t="s">
        <v>3771</v>
      </c>
      <c r="D26" s="62" t="s">
        <v>500</v>
      </c>
      <c r="E26" s="62">
        <v>57</v>
      </c>
      <c r="F26" s="51">
        <f t="shared" si="2"/>
        <v>0.57</v>
      </c>
      <c r="G26" s="52" t="str">
        <f t="shared" si="0"/>
        <v>Trung bình</v>
      </c>
      <c r="H26" s="49"/>
    </row>
    <row r="27" spans="1:8" s="24" customFormat="1" ht="11.25">
      <c r="A27" s="23">
        <f t="shared" si="1"/>
        <v>21</v>
      </c>
      <c r="B27" s="62" t="s">
        <v>535</v>
      </c>
      <c r="C27" s="69" t="s">
        <v>536</v>
      </c>
      <c r="D27" s="62" t="s">
        <v>500</v>
      </c>
      <c r="E27" s="62">
        <v>70</v>
      </c>
      <c r="F27" s="51">
        <f t="shared" si="2"/>
        <v>0.7</v>
      </c>
      <c r="G27" s="52" t="str">
        <f t="shared" si="0"/>
        <v>Khá</v>
      </c>
      <c r="H27" s="49"/>
    </row>
    <row r="28" spans="1:8" s="24" customFormat="1" ht="11.25">
      <c r="A28" s="23">
        <f t="shared" si="1"/>
        <v>22</v>
      </c>
      <c r="B28" s="62" t="s">
        <v>537</v>
      </c>
      <c r="C28" s="69" t="s">
        <v>538</v>
      </c>
      <c r="D28" s="62" t="s">
        <v>500</v>
      </c>
      <c r="E28" s="62">
        <v>60</v>
      </c>
      <c r="F28" s="51">
        <f t="shared" si="2"/>
        <v>0.6</v>
      </c>
      <c r="G28" s="52" t="str">
        <f t="shared" si="0"/>
        <v>TB Khá</v>
      </c>
      <c r="H28" s="49"/>
    </row>
    <row r="29" spans="1:8" s="24" customFormat="1" ht="11.25">
      <c r="A29" s="23">
        <f t="shared" si="1"/>
        <v>23</v>
      </c>
      <c r="B29" s="62" t="s">
        <v>539</v>
      </c>
      <c r="C29" s="69" t="s">
        <v>4327</v>
      </c>
      <c r="D29" s="62" t="s">
        <v>500</v>
      </c>
      <c r="E29" s="62">
        <v>54</v>
      </c>
      <c r="F29" s="51">
        <f t="shared" si="2"/>
        <v>0.54</v>
      </c>
      <c r="G29" s="52" t="str">
        <f t="shared" si="0"/>
        <v>Trung bình</v>
      </c>
      <c r="H29" s="49"/>
    </row>
    <row r="30" spans="1:8" s="24" customFormat="1" ht="11.25">
      <c r="A30" s="23">
        <f t="shared" si="1"/>
        <v>24</v>
      </c>
      <c r="B30" s="62" t="s">
        <v>540</v>
      </c>
      <c r="C30" s="69" t="s">
        <v>2176</v>
      </c>
      <c r="D30" s="62" t="s">
        <v>500</v>
      </c>
      <c r="E30" s="62">
        <v>57</v>
      </c>
      <c r="F30" s="51">
        <f t="shared" si="2"/>
        <v>0.57</v>
      </c>
      <c r="G30" s="52" t="str">
        <f t="shared" si="0"/>
        <v>Trung bình</v>
      </c>
      <c r="H30" s="49"/>
    </row>
    <row r="31" spans="1:8" s="24" customFormat="1" ht="11.25">
      <c r="A31" s="23">
        <f t="shared" si="1"/>
        <v>25</v>
      </c>
      <c r="B31" s="62" t="s">
        <v>541</v>
      </c>
      <c r="C31" s="69" t="s">
        <v>542</v>
      </c>
      <c r="D31" s="62" t="s">
        <v>500</v>
      </c>
      <c r="E31" s="62">
        <v>59</v>
      </c>
      <c r="F31" s="51">
        <f t="shared" si="2"/>
        <v>0.59</v>
      </c>
      <c r="G31" s="52" t="str">
        <f t="shared" si="0"/>
        <v>Trung bình</v>
      </c>
      <c r="H31" s="49"/>
    </row>
    <row r="32" spans="1:8" s="24" customFormat="1" ht="11.25">
      <c r="A32" s="23">
        <f t="shared" si="1"/>
        <v>26</v>
      </c>
      <c r="B32" s="62" t="s">
        <v>543</v>
      </c>
      <c r="C32" s="69" t="s">
        <v>544</v>
      </c>
      <c r="D32" s="62" t="s">
        <v>500</v>
      </c>
      <c r="E32" s="62">
        <v>59</v>
      </c>
      <c r="F32" s="51">
        <f t="shared" si="2"/>
        <v>0.59</v>
      </c>
      <c r="G32" s="52" t="str">
        <f t="shared" si="0"/>
        <v>Trung bình</v>
      </c>
      <c r="H32" s="49"/>
    </row>
    <row r="33" spans="1:8" s="24" customFormat="1" ht="11.25">
      <c r="A33" s="23">
        <f t="shared" si="1"/>
        <v>27</v>
      </c>
      <c r="B33" s="62" t="s">
        <v>545</v>
      </c>
      <c r="C33" s="69" t="s">
        <v>546</v>
      </c>
      <c r="D33" s="62" t="s">
        <v>500</v>
      </c>
      <c r="E33" s="62">
        <v>57</v>
      </c>
      <c r="F33" s="51">
        <f t="shared" si="2"/>
        <v>0.57</v>
      </c>
      <c r="G33" s="52" t="str">
        <f t="shared" si="0"/>
        <v>Trung bình</v>
      </c>
      <c r="H33" s="49"/>
    </row>
    <row r="34" spans="1:8" s="24" customFormat="1" ht="11.25">
      <c r="A34" s="23">
        <f t="shared" si="1"/>
        <v>28</v>
      </c>
      <c r="B34" s="62" t="s">
        <v>547</v>
      </c>
      <c r="C34" s="69" t="s">
        <v>548</v>
      </c>
      <c r="D34" s="62" t="s">
        <v>500</v>
      </c>
      <c r="E34" s="62">
        <v>57</v>
      </c>
      <c r="F34" s="51">
        <f t="shared" si="2"/>
        <v>0.57</v>
      </c>
      <c r="G34" s="52" t="str">
        <f t="shared" si="0"/>
        <v>Trung bình</v>
      </c>
      <c r="H34" s="49"/>
    </row>
    <row r="35" spans="1:8" s="24" customFormat="1" ht="11.25">
      <c r="A35" s="23">
        <f t="shared" si="1"/>
        <v>29</v>
      </c>
      <c r="B35" s="62" t="s">
        <v>549</v>
      </c>
      <c r="C35" s="69" t="s">
        <v>3599</v>
      </c>
      <c r="D35" s="62" t="s">
        <v>500</v>
      </c>
      <c r="E35" s="62">
        <v>57</v>
      </c>
      <c r="F35" s="51">
        <f t="shared" si="2"/>
        <v>0.57</v>
      </c>
      <c r="G35" s="52" t="str">
        <f t="shared" si="0"/>
        <v>Trung bình</v>
      </c>
      <c r="H35" s="49"/>
    </row>
    <row r="36" spans="1:8" s="24" customFormat="1" ht="11.25">
      <c r="A36" s="23">
        <f t="shared" si="1"/>
        <v>30</v>
      </c>
      <c r="B36" s="62" t="s">
        <v>550</v>
      </c>
      <c r="C36" s="69" t="s">
        <v>40</v>
      </c>
      <c r="D36" s="62" t="s">
        <v>500</v>
      </c>
      <c r="E36" s="62">
        <v>59</v>
      </c>
      <c r="F36" s="51">
        <f t="shared" si="2"/>
        <v>0.59</v>
      </c>
      <c r="G36" s="52" t="str">
        <f t="shared" si="0"/>
        <v>Trung bình</v>
      </c>
      <c r="H36" s="49"/>
    </row>
    <row r="37" spans="1:8" s="24" customFormat="1" ht="11.25">
      <c r="A37" s="23">
        <f t="shared" si="1"/>
        <v>31</v>
      </c>
      <c r="B37" s="62" t="s">
        <v>551</v>
      </c>
      <c r="C37" s="69" t="s">
        <v>3602</v>
      </c>
      <c r="D37" s="62" t="s">
        <v>500</v>
      </c>
      <c r="E37" s="62">
        <v>60</v>
      </c>
      <c r="F37" s="51">
        <f t="shared" si="2"/>
        <v>0.6</v>
      </c>
      <c r="G37" s="52" t="str">
        <f t="shared" si="0"/>
        <v>TB Khá</v>
      </c>
      <c r="H37" s="49"/>
    </row>
    <row r="38" spans="1:8" s="24" customFormat="1" ht="11.25">
      <c r="A38" s="23">
        <f t="shared" si="1"/>
        <v>32</v>
      </c>
      <c r="B38" s="62" t="s">
        <v>552</v>
      </c>
      <c r="C38" s="69" t="s">
        <v>553</v>
      </c>
      <c r="D38" s="62" t="s">
        <v>500</v>
      </c>
      <c r="E38" s="62">
        <v>54</v>
      </c>
      <c r="F38" s="51">
        <f t="shared" si="2"/>
        <v>0.54</v>
      </c>
      <c r="G38" s="52" t="str">
        <f t="shared" si="0"/>
        <v>Trung bình</v>
      </c>
      <c r="H38" s="49"/>
    </row>
    <row r="39" spans="1:8" s="24" customFormat="1" ht="11.25">
      <c r="A39" s="23">
        <f t="shared" si="1"/>
        <v>33</v>
      </c>
      <c r="B39" s="62" t="s">
        <v>554</v>
      </c>
      <c r="C39" s="69" t="s">
        <v>356</v>
      </c>
      <c r="D39" s="62" t="s">
        <v>500</v>
      </c>
      <c r="E39" s="62">
        <v>80</v>
      </c>
      <c r="F39" s="51">
        <f>E39/100</f>
        <v>0.8</v>
      </c>
      <c r="G39" s="52" t="str">
        <f t="shared" si="0"/>
        <v>Tốt</v>
      </c>
      <c r="H39" s="49"/>
    </row>
    <row r="40" spans="1:8" s="24" customFormat="1" ht="11.25">
      <c r="A40" s="23">
        <f t="shared" si="1"/>
        <v>34</v>
      </c>
      <c r="B40" s="62" t="s">
        <v>555</v>
      </c>
      <c r="C40" s="69" t="s">
        <v>556</v>
      </c>
      <c r="D40" s="62" t="s">
        <v>500</v>
      </c>
      <c r="E40" s="62">
        <v>62</v>
      </c>
      <c r="F40" s="51">
        <f>E40/100</f>
        <v>0.62</v>
      </c>
      <c r="G40" s="52" t="str">
        <f t="shared" si="0"/>
        <v>TB Khá</v>
      </c>
      <c r="H40" s="49"/>
    </row>
    <row r="41" spans="1:8" s="24" customFormat="1" ht="11.25">
      <c r="A41" s="23">
        <f t="shared" si="1"/>
        <v>35</v>
      </c>
      <c r="B41" s="62" t="s">
        <v>557</v>
      </c>
      <c r="C41" s="69" t="s">
        <v>558</v>
      </c>
      <c r="D41" s="62" t="s">
        <v>500</v>
      </c>
      <c r="E41" s="62">
        <v>50</v>
      </c>
      <c r="F41" s="51">
        <f t="shared" si="2"/>
        <v>0.5</v>
      </c>
      <c r="G41" s="52" t="str">
        <f t="shared" si="0"/>
        <v>Trung bình</v>
      </c>
      <c r="H41" s="49"/>
    </row>
    <row r="42" spans="1:8" s="24" customFormat="1" ht="11.25">
      <c r="A42" s="23">
        <f t="shared" si="1"/>
        <v>36</v>
      </c>
      <c r="B42" s="62" t="s">
        <v>559</v>
      </c>
      <c r="C42" s="69" t="s">
        <v>560</v>
      </c>
      <c r="D42" s="62" t="s">
        <v>500</v>
      </c>
      <c r="E42" s="62">
        <v>60</v>
      </c>
      <c r="F42" s="51">
        <f t="shared" si="2"/>
        <v>0.6</v>
      </c>
      <c r="G42" s="52" t="str">
        <f t="shared" si="0"/>
        <v>TB Khá</v>
      </c>
      <c r="H42" s="49"/>
    </row>
    <row r="43" spans="1:8" s="24" customFormat="1" ht="11.25">
      <c r="A43" s="23">
        <f t="shared" si="1"/>
        <v>37</v>
      </c>
      <c r="B43" s="62" t="s">
        <v>561</v>
      </c>
      <c r="C43" s="69" t="s">
        <v>562</v>
      </c>
      <c r="D43" s="62" t="s">
        <v>500</v>
      </c>
      <c r="E43" s="62">
        <v>57</v>
      </c>
      <c r="F43" s="51">
        <f t="shared" si="2"/>
        <v>0.57</v>
      </c>
      <c r="G43" s="52" t="str">
        <f t="shared" si="0"/>
        <v>Trung bình</v>
      </c>
      <c r="H43" s="49"/>
    </row>
    <row r="44" spans="1:8" s="24" customFormat="1" ht="11.25">
      <c r="A44" s="23">
        <f t="shared" si="1"/>
        <v>38</v>
      </c>
      <c r="B44" s="62" t="s">
        <v>563</v>
      </c>
      <c r="C44" s="69" t="s">
        <v>564</v>
      </c>
      <c r="D44" s="62" t="s">
        <v>500</v>
      </c>
      <c r="E44" s="62">
        <v>57</v>
      </c>
      <c r="F44" s="51">
        <f t="shared" si="2"/>
        <v>0.57</v>
      </c>
      <c r="G44" s="52" t="str">
        <f t="shared" si="0"/>
        <v>Trung bình</v>
      </c>
      <c r="H44" s="49"/>
    </row>
    <row r="45" spans="1:8" s="24" customFormat="1" ht="11.25">
      <c r="A45" s="23">
        <f t="shared" si="1"/>
        <v>39</v>
      </c>
      <c r="B45" s="62" t="s">
        <v>565</v>
      </c>
      <c r="C45" s="69" t="s">
        <v>370</v>
      </c>
      <c r="D45" s="62" t="s">
        <v>500</v>
      </c>
      <c r="E45" s="62">
        <v>57</v>
      </c>
      <c r="F45" s="51">
        <f t="shared" si="2"/>
        <v>0.57</v>
      </c>
      <c r="G45" s="52" t="str">
        <f t="shared" si="0"/>
        <v>Trung bình</v>
      </c>
      <c r="H45" s="49"/>
    </row>
    <row r="46" spans="1:8" s="24" customFormat="1" ht="11.25">
      <c r="A46" s="23">
        <f t="shared" si="1"/>
        <v>40</v>
      </c>
      <c r="B46" s="62" t="s">
        <v>566</v>
      </c>
      <c r="C46" s="69" t="s">
        <v>567</v>
      </c>
      <c r="D46" s="62" t="s">
        <v>500</v>
      </c>
      <c r="E46" s="62">
        <v>60</v>
      </c>
      <c r="F46" s="51">
        <f t="shared" si="2"/>
        <v>0.6</v>
      </c>
      <c r="G46" s="52" t="str">
        <f t="shared" si="0"/>
        <v>TB Khá</v>
      </c>
      <c r="H46" s="49"/>
    </row>
    <row r="47" spans="1:8" s="24" customFormat="1" ht="11.25">
      <c r="A47" s="23">
        <f t="shared" si="1"/>
        <v>41</v>
      </c>
      <c r="B47" s="62" t="s">
        <v>568</v>
      </c>
      <c r="C47" s="69" t="s">
        <v>81</v>
      </c>
      <c r="D47" s="62" t="s">
        <v>500</v>
      </c>
      <c r="E47" s="62">
        <v>71</v>
      </c>
      <c r="F47" s="51">
        <f t="shared" si="2"/>
        <v>0.71</v>
      </c>
      <c r="G47" s="52" t="str">
        <f t="shared" si="0"/>
        <v>Khá</v>
      </c>
      <c r="H47" s="49"/>
    </row>
    <row r="48" spans="1:8" s="24" customFormat="1" ht="11.25">
      <c r="A48" s="23">
        <f t="shared" si="1"/>
        <v>42</v>
      </c>
      <c r="B48" s="62" t="s">
        <v>569</v>
      </c>
      <c r="C48" s="69" t="s">
        <v>570</v>
      </c>
      <c r="D48" s="62" t="s">
        <v>500</v>
      </c>
      <c r="E48" s="62">
        <v>60</v>
      </c>
      <c r="F48" s="51">
        <f t="shared" si="2"/>
        <v>0.6</v>
      </c>
      <c r="G48" s="52" t="str">
        <f t="shared" si="0"/>
        <v>TB Khá</v>
      </c>
      <c r="H48" s="49"/>
    </row>
    <row r="49" spans="1:8" s="24" customFormat="1" ht="11.25">
      <c r="A49" s="23">
        <f t="shared" si="1"/>
        <v>43</v>
      </c>
      <c r="B49" s="62" t="s">
        <v>571</v>
      </c>
      <c r="C49" s="69" t="s">
        <v>572</v>
      </c>
      <c r="D49" s="62" t="s">
        <v>500</v>
      </c>
      <c r="E49" s="62">
        <v>62</v>
      </c>
      <c r="F49" s="51">
        <f t="shared" si="2"/>
        <v>0.62</v>
      </c>
      <c r="G49" s="52" t="str">
        <f t="shared" si="0"/>
        <v>TB Khá</v>
      </c>
      <c r="H49" s="49"/>
    </row>
    <row r="50" spans="1:8" s="24" customFormat="1" ht="11.25">
      <c r="A50" s="23">
        <f t="shared" si="1"/>
        <v>44</v>
      </c>
      <c r="B50" s="62" t="s">
        <v>573</v>
      </c>
      <c r="C50" s="69" t="s">
        <v>574</v>
      </c>
      <c r="D50" s="62" t="s">
        <v>500</v>
      </c>
      <c r="E50" s="62">
        <v>54</v>
      </c>
      <c r="F50" s="51">
        <f t="shared" si="2"/>
        <v>0.54</v>
      </c>
      <c r="G50" s="52" t="str">
        <f t="shared" si="0"/>
        <v>Trung bình</v>
      </c>
      <c r="H50" s="49"/>
    </row>
    <row r="51" spans="1:8" s="24" customFormat="1" ht="11.25">
      <c r="A51" s="23">
        <f t="shared" si="1"/>
        <v>45</v>
      </c>
      <c r="B51" s="62" t="s">
        <v>575</v>
      </c>
      <c r="C51" s="69" t="s">
        <v>576</v>
      </c>
      <c r="D51" s="62" t="s">
        <v>500</v>
      </c>
      <c r="E51" s="62">
        <v>67</v>
      </c>
      <c r="F51" s="51">
        <f t="shared" si="2"/>
        <v>0.67</v>
      </c>
      <c r="G51" s="52" t="str">
        <f t="shared" si="0"/>
        <v>TB Khá</v>
      </c>
      <c r="H51" s="49"/>
    </row>
    <row r="52" spans="1:8" s="24" customFormat="1" ht="11.25">
      <c r="A52" s="23">
        <f t="shared" si="1"/>
        <v>46</v>
      </c>
      <c r="B52" s="62" t="s">
        <v>577</v>
      </c>
      <c r="C52" s="69" t="s">
        <v>578</v>
      </c>
      <c r="D52" s="62" t="s">
        <v>500</v>
      </c>
      <c r="E52" s="62">
        <v>52</v>
      </c>
      <c r="F52" s="51">
        <f t="shared" si="2"/>
        <v>0.52</v>
      </c>
      <c r="G52" s="52" t="str">
        <f t="shared" si="0"/>
        <v>Trung bình</v>
      </c>
      <c r="H52" s="49"/>
    </row>
    <row r="53" spans="1:8" s="24" customFormat="1" ht="11.25">
      <c r="A53" s="23">
        <f t="shared" si="1"/>
        <v>47</v>
      </c>
      <c r="B53" s="62" t="s">
        <v>579</v>
      </c>
      <c r="C53" s="69" t="s">
        <v>580</v>
      </c>
      <c r="D53" s="62" t="s">
        <v>500</v>
      </c>
      <c r="E53" s="62">
        <v>57</v>
      </c>
      <c r="F53" s="51">
        <f t="shared" si="2"/>
        <v>0.57</v>
      </c>
      <c r="G53" s="52" t="str">
        <f t="shared" si="0"/>
        <v>Trung bình</v>
      </c>
      <c r="H53" s="49"/>
    </row>
    <row r="54" spans="1:8" s="24" customFormat="1" ht="11.25">
      <c r="A54" s="23">
        <f t="shared" si="1"/>
        <v>48</v>
      </c>
      <c r="B54" s="62" t="s">
        <v>581</v>
      </c>
      <c r="C54" s="69" t="s">
        <v>582</v>
      </c>
      <c r="D54" s="62" t="s">
        <v>500</v>
      </c>
      <c r="E54" s="62">
        <v>60</v>
      </c>
      <c r="F54" s="51">
        <f t="shared" si="2"/>
        <v>0.6</v>
      </c>
      <c r="G54" s="52" t="str">
        <f t="shared" si="0"/>
        <v>TB Khá</v>
      </c>
      <c r="H54" s="49"/>
    </row>
    <row r="55" spans="1:8" s="24" customFormat="1" ht="11.25">
      <c r="A55" s="23">
        <f t="shared" si="1"/>
        <v>49</v>
      </c>
      <c r="B55" s="62" t="s">
        <v>583</v>
      </c>
      <c r="C55" s="69" t="s">
        <v>584</v>
      </c>
      <c r="D55" s="62" t="s">
        <v>500</v>
      </c>
      <c r="E55" s="62">
        <v>80</v>
      </c>
      <c r="F55" s="51">
        <f t="shared" si="2"/>
        <v>0.8</v>
      </c>
      <c r="G55" s="52" t="str">
        <f t="shared" si="0"/>
        <v>Tốt</v>
      </c>
      <c r="H55" s="49"/>
    </row>
    <row r="56" spans="1:8" s="24" customFormat="1" ht="11.25">
      <c r="A56" s="23">
        <f t="shared" si="1"/>
        <v>50</v>
      </c>
      <c r="B56" s="62" t="s">
        <v>585</v>
      </c>
      <c r="C56" s="69" t="s">
        <v>1967</v>
      </c>
      <c r="D56" s="62" t="s">
        <v>500</v>
      </c>
      <c r="E56" s="62">
        <v>54</v>
      </c>
      <c r="F56" s="51">
        <f t="shared" si="2"/>
        <v>0.54</v>
      </c>
      <c r="G56" s="52" t="str">
        <f t="shared" si="0"/>
        <v>Trung bình</v>
      </c>
      <c r="H56" s="49"/>
    </row>
    <row r="57" spans="1:8" s="24" customFormat="1" ht="11.25">
      <c r="A57" s="23">
        <f t="shared" si="1"/>
        <v>51</v>
      </c>
      <c r="B57" s="62" t="s">
        <v>586</v>
      </c>
      <c r="C57" s="69" t="s">
        <v>587</v>
      </c>
      <c r="D57" s="62" t="s">
        <v>500</v>
      </c>
      <c r="E57" s="62">
        <v>57</v>
      </c>
      <c r="F57" s="51">
        <f t="shared" si="2"/>
        <v>0.57</v>
      </c>
      <c r="G57" s="52" t="str">
        <f t="shared" si="0"/>
        <v>Trung bình</v>
      </c>
      <c r="H57" s="49"/>
    </row>
    <row r="58" spans="1:8" s="24" customFormat="1" ht="11.25">
      <c r="A58" s="23">
        <f t="shared" si="1"/>
        <v>52</v>
      </c>
      <c r="B58" s="62" t="s">
        <v>588</v>
      </c>
      <c r="C58" s="69" t="s">
        <v>589</v>
      </c>
      <c r="D58" s="62" t="s">
        <v>500</v>
      </c>
      <c r="E58" s="62">
        <v>52</v>
      </c>
      <c r="F58" s="51">
        <f t="shared" si="2"/>
        <v>0.52</v>
      </c>
      <c r="G58" s="52" t="str">
        <f t="shared" si="0"/>
        <v>Trung bình</v>
      </c>
      <c r="H58" s="49"/>
    </row>
    <row r="59" spans="1:8" s="24" customFormat="1" ht="11.25">
      <c r="A59" s="23">
        <f t="shared" si="1"/>
        <v>53</v>
      </c>
      <c r="B59" s="62" t="s">
        <v>590</v>
      </c>
      <c r="C59" s="69" t="s">
        <v>591</v>
      </c>
      <c r="D59" s="62" t="s">
        <v>500</v>
      </c>
      <c r="E59" s="62">
        <v>57</v>
      </c>
      <c r="F59" s="51">
        <f t="shared" si="2"/>
        <v>0.57</v>
      </c>
      <c r="G59" s="52" t="str">
        <f t="shared" si="0"/>
        <v>Trung bình</v>
      </c>
      <c r="H59" s="49"/>
    </row>
    <row r="60" spans="1:8" s="24" customFormat="1" ht="11.25">
      <c r="A60" s="23">
        <f t="shared" si="1"/>
        <v>54</v>
      </c>
      <c r="B60" s="62" t="s">
        <v>592</v>
      </c>
      <c r="C60" s="69" t="s">
        <v>4609</v>
      </c>
      <c r="D60" s="62" t="s">
        <v>500</v>
      </c>
      <c r="E60" s="62">
        <v>52</v>
      </c>
      <c r="F60" s="51">
        <f t="shared" si="2"/>
        <v>0.52</v>
      </c>
      <c r="G60" s="52" t="str">
        <f t="shared" si="0"/>
        <v>Trung bình</v>
      </c>
      <c r="H60" s="49"/>
    </row>
    <row r="61" spans="1:8" s="24" customFormat="1" ht="11.25">
      <c r="A61" s="23">
        <f t="shared" si="1"/>
        <v>55</v>
      </c>
      <c r="B61" s="62" t="s">
        <v>593</v>
      </c>
      <c r="C61" s="69" t="s">
        <v>594</v>
      </c>
      <c r="D61" s="62" t="s">
        <v>500</v>
      </c>
      <c r="E61" s="62">
        <v>60</v>
      </c>
      <c r="F61" s="51">
        <f t="shared" si="2"/>
        <v>0.6</v>
      </c>
      <c r="G61" s="52" t="str">
        <f t="shared" si="0"/>
        <v>TB Khá</v>
      </c>
      <c r="H61" s="49"/>
    </row>
    <row r="62" spans="1:8" s="24" customFormat="1" ht="11.25">
      <c r="A62" s="23">
        <f t="shared" si="1"/>
        <v>56</v>
      </c>
      <c r="B62" s="62" t="s">
        <v>595</v>
      </c>
      <c r="C62" s="69" t="s">
        <v>596</v>
      </c>
      <c r="D62" s="62" t="s">
        <v>500</v>
      </c>
      <c r="E62" s="62">
        <v>66</v>
      </c>
      <c r="F62" s="51">
        <f t="shared" si="2"/>
        <v>0.66</v>
      </c>
      <c r="G62" s="52" t="str">
        <f t="shared" si="0"/>
        <v>TB Khá</v>
      </c>
      <c r="H62" s="49"/>
    </row>
    <row r="63" spans="1:8" s="24" customFormat="1" ht="11.25">
      <c r="A63" s="23">
        <f t="shared" si="1"/>
        <v>57</v>
      </c>
      <c r="B63" s="62" t="s">
        <v>597</v>
      </c>
      <c r="C63" s="69" t="s">
        <v>598</v>
      </c>
      <c r="D63" s="62" t="s">
        <v>500</v>
      </c>
      <c r="E63" s="62">
        <v>60</v>
      </c>
      <c r="F63" s="51">
        <f t="shared" si="2"/>
        <v>0.6</v>
      </c>
      <c r="G63" s="52" t="str">
        <f t="shared" si="0"/>
        <v>TB Khá</v>
      </c>
      <c r="H63" s="49"/>
    </row>
    <row r="64" spans="1:8" s="24" customFormat="1" ht="11.25">
      <c r="A64" s="23">
        <f t="shared" si="1"/>
        <v>58</v>
      </c>
      <c r="B64" s="62" t="s">
        <v>599</v>
      </c>
      <c r="C64" s="69" t="s">
        <v>600</v>
      </c>
      <c r="D64" s="62" t="s">
        <v>500</v>
      </c>
      <c r="E64" s="62">
        <v>70</v>
      </c>
      <c r="F64" s="51">
        <f t="shared" si="2"/>
        <v>0.7</v>
      </c>
      <c r="G64" s="52" t="str">
        <f t="shared" si="0"/>
        <v>Khá</v>
      </c>
      <c r="H64" s="49"/>
    </row>
    <row r="65" spans="1:8" s="24" customFormat="1" ht="11.25">
      <c r="A65" s="23">
        <f t="shared" si="1"/>
        <v>59</v>
      </c>
      <c r="B65" s="62" t="s">
        <v>601</v>
      </c>
      <c r="C65" s="69" t="s">
        <v>3458</v>
      </c>
      <c r="D65" s="62" t="s">
        <v>500</v>
      </c>
      <c r="E65" s="62">
        <v>57</v>
      </c>
      <c r="F65" s="51">
        <f t="shared" si="2"/>
        <v>0.57</v>
      </c>
      <c r="G65" s="52" t="str">
        <f t="shared" si="0"/>
        <v>Trung bình</v>
      </c>
      <c r="H65" s="49"/>
    </row>
    <row r="66" spans="1:8" s="24" customFormat="1" ht="11.25">
      <c r="A66" s="23">
        <f t="shared" si="1"/>
        <v>60</v>
      </c>
      <c r="B66" s="62" t="s">
        <v>602</v>
      </c>
      <c r="C66" s="69" t="s">
        <v>603</v>
      </c>
      <c r="D66" s="62" t="s">
        <v>500</v>
      </c>
      <c r="E66" s="62">
        <v>57</v>
      </c>
      <c r="F66" s="51">
        <f t="shared" si="2"/>
        <v>0.57</v>
      </c>
      <c r="G66" s="52" t="str">
        <f t="shared" si="0"/>
        <v>Trung bình</v>
      </c>
      <c r="H66" s="49"/>
    </row>
    <row r="67" spans="1:8" s="24" customFormat="1" ht="11.25">
      <c r="A67" s="23">
        <f t="shared" si="1"/>
        <v>61</v>
      </c>
      <c r="B67" s="62" t="s">
        <v>604</v>
      </c>
      <c r="C67" s="69" t="s">
        <v>605</v>
      </c>
      <c r="D67" s="62" t="s">
        <v>500</v>
      </c>
      <c r="E67" s="62">
        <v>54</v>
      </c>
      <c r="F67" s="51">
        <f t="shared" si="2"/>
        <v>0.54</v>
      </c>
      <c r="G67" s="52" t="str">
        <f t="shared" si="0"/>
        <v>Trung bình</v>
      </c>
      <c r="H67" s="49"/>
    </row>
    <row r="68" spans="1:8" s="24" customFormat="1" ht="11.25">
      <c r="A68" s="23">
        <f t="shared" si="1"/>
        <v>62</v>
      </c>
      <c r="B68" s="62" t="s">
        <v>606</v>
      </c>
      <c r="C68" s="69" t="s">
        <v>675</v>
      </c>
      <c r="D68" s="62" t="s">
        <v>500</v>
      </c>
      <c r="E68" s="62">
        <v>64</v>
      </c>
      <c r="F68" s="51">
        <f t="shared" si="2"/>
        <v>0.64</v>
      </c>
      <c r="G68" s="52" t="str">
        <f t="shared" si="0"/>
        <v>TB Khá</v>
      </c>
      <c r="H68" s="49"/>
    </row>
    <row r="69" spans="1:8" s="24" customFormat="1" ht="11.25">
      <c r="A69" s="23">
        <f t="shared" si="1"/>
        <v>63</v>
      </c>
      <c r="B69" s="62" t="s">
        <v>607</v>
      </c>
      <c r="C69" s="69" t="s">
        <v>608</v>
      </c>
      <c r="D69" s="62" t="s">
        <v>500</v>
      </c>
      <c r="E69" s="62">
        <v>60</v>
      </c>
      <c r="F69" s="51">
        <f t="shared" si="2"/>
        <v>0.6</v>
      </c>
      <c r="G69" s="52" t="str">
        <f t="shared" si="0"/>
        <v>TB Khá</v>
      </c>
      <c r="H69" s="49"/>
    </row>
    <row r="70" spans="1:8" s="24" customFormat="1" ht="11.25">
      <c r="A70" s="23">
        <f t="shared" si="1"/>
        <v>64</v>
      </c>
      <c r="B70" s="62" t="s">
        <v>609</v>
      </c>
      <c r="C70" s="69" t="s">
        <v>610</v>
      </c>
      <c r="D70" s="62" t="s">
        <v>500</v>
      </c>
      <c r="E70" s="62">
        <v>50</v>
      </c>
      <c r="F70" s="51">
        <f t="shared" si="2"/>
        <v>0.5</v>
      </c>
      <c r="G70" s="52" t="str">
        <f t="shared" si="0"/>
        <v>Trung bình</v>
      </c>
      <c r="H70" s="49"/>
    </row>
    <row r="71" spans="1:8" s="24" customFormat="1" ht="11.25">
      <c r="A71" s="23">
        <f t="shared" si="1"/>
        <v>65</v>
      </c>
      <c r="B71" s="62" t="s">
        <v>611</v>
      </c>
      <c r="C71" s="69" t="s">
        <v>612</v>
      </c>
      <c r="D71" s="62" t="s">
        <v>500</v>
      </c>
      <c r="E71" s="62">
        <v>60</v>
      </c>
      <c r="F71" s="51">
        <f t="shared" si="2"/>
        <v>0.6</v>
      </c>
      <c r="G71" s="52" t="str">
        <f t="shared" si="0"/>
        <v>TB Khá</v>
      </c>
      <c r="H71" s="49"/>
    </row>
    <row r="72" spans="1:8" s="24" customFormat="1" ht="11.25">
      <c r="A72" s="23">
        <f t="shared" si="1"/>
        <v>66</v>
      </c>
      <c r="B72" s="62" t="s">
        <v>613</v>
      </c>
      <c r="C72" s="69" t="s">
        <v>4407</v>
      </c>
      <c r="D72" s="62" t="s">
        <v>500</v>
      </c>
      <c r="E72" s="62">
        <v>65</v>
      </c>
      <c r="F72" s="51">
        <f t="shared" si="2"/>
        <v>0.65</v>
      </c>
      <c r="G72" s="52" t="str">
        <f>IF(E72&gt;89,"Xuất sắc",IF((E72&gt;79)*AND(E72&lt;90),"Tốt",IF((E72&gt;69)*AND(E72&lt;80),"Khá",IF((E72&gt;59)*AND(E72&lt;70),"TB Khá",IF((E72&gt;49)*AND(E72&lt;60),"Trung bình",IF((E72&gt;29)*AND(E72&lt;50),"Yếu",IF((E72&lt;30)*AND(E72&gt;=0),"Kém","  ")))))))</f>
        <v>TB Khá</v>
      </c>
      <c r="H72" s="49"/>
    </row>
    <row r="73" spans="1:8" s="24" customFormat="1" ht="11.25">
      <c r="A73" s="23">
        <f>+A72+1</f>
        <v>67</v>
      </c>
      <c r="B73" s="62" t="s">
        <v>614</v>
      </c>
      <c r="C73" s="69" t="s">
        <v>615</v>
      </c>
      <c r="D73" s="62" t="s">
        <v>500</v>
      </c>
      <c r="E73" s="62">
        <v>57</v>
      </c>
      <c r="F73" s="51">
        <f t="shared" si="2"/>
        <v>0.57</v>
      </c>
      <c r="G73" s="52" t="str">
        <f>IF(E73&gt;89,"Xuất sắc",IF((E73&gt;79)*AND(E73&lt;90),"Tốt",IF((E73&gt;69)*AND(E73&lt;80),"Khá",IF((E73&gt;59)*AND(E73&lt;70),"TB Khá",IF((E73&gt;49)*AND(E73&lt;60),"Trung bình",IF((E73&gt;29)*AND(E73&lt;50),"Yếu",IF((E73&lt;30)*AND(E73&gt;=0),"Kém","  ")))))))</f>
        <v>Trung bình</v>
      </c>
      <c r="H73" s="49"/>
    </row>
    <row r="74" spans="1:8" s="24" customFormat="1" ht="11.25">
      <c r="A74" s="23">
        <f>+A73+1</f>
        <v>68</v>
      </c>
      <c r="B74" s="62" t="s">
        <v>616</v>
      </c>
      <c r="C74" s="69" t="s">
        <v>617</v>
      </c>
      <c r="D74" s="62" t="s">
        <v>500</v>
      </c>
      <c r="E74" s="62">
        <v>52</v>
      </c>
      <c r="F74" s="51">
        <f>E74/100</f>
        <v>0.52</v>
      </c>
      <c r="G74" s="52" t="str">
        <f>IF(E74&gt;89,"Xuất sắc",IF((E74&gt;79)*AND(E74&lt;90),"Tốt",IF((E74&gt;69)*AND(E74&lt;80),"Khá",IF((E74&gt;59)*AND(E74&lt;70),"TB Khá",IF((E74&gt;49)*AND(E74&lt;60),"Trung bình",IF((E74&gt;29)*AND(E74&lt;50),"Yếu",IF((E74&lt;30)*AND(E74&gt;=0),"Kém","  ")))))))</f>
        <v>Trung bình</v>
      </c>
      <c r="H74" s="49"/>
    </row>
  </sheetData>
  <sheetProtection/>
  <autoFilter ref="A6:I74"/>
  <mergeCells count="3">
    <mergeCell ref="A1:H1"/>
    <mergeCell ref="A2:H2"/>
    <mergeCell ref="A3:H3"/>
  </mergeCells>
  <printOptions/>
  <pageMargins left="0.79" right="0" top="0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J122"/>
  <sheetViews>
    <sheetView zoomScalePageLayoutView="0" workbookViewId="0" topLeftCell="A109">
      <selection activeCell="D130" sqref="D130"/>
    </sheetView>
  </sheetViews>
  <sheetFormatPr defaultColWidth="9.140625" defaultRowHeight="12.75"/>
  <cols>
    <col min="1" max="1" width="4.28125" style="6" customWidth="1"/>
    <col min="2" max="2" width="11.8515625" style="6" customWidth="1"/>
    <col min="3" max="3" width="23.7109375" style="50" customWidth="1"/>
    <col min="4" max="4" width="9.28125" style="6" bestFit="1" customWidth="1"/>
    <col min="5" max="5" width="9.140625" style="6" customWidth="1"/>
    <col min="6" max="6" width="11.7109375" style="6" customWidth="1"/>
    <col min="7" max="7" width="12.00390625" style="6" customWidth="1"/>
    <col min="8" max="8" width="14.140625" style="6" customWidth="1"/>
    <col min="9" max="9" width="15.7109375" style="6" customWidth="1"/>
    <col min="10" max="10" width="13.140625" style="25" customWidth="1"/>
    <col min="11" max="12" width="9.140625" style="3" customWidth="1"/>
    <col min="13" max="13" width="19.28125" style="3" customWidth="1"/>
    <col min="14" max="16384" width="9.140625" style="3" customWidth="1"/>
  </cols>
  <sheetData>
    <row r="1" spans="1:10" ht="20.25" customHeight="1">
      <c r="A1" s="75" t="s">
        <v>3144</v>
      </c>
      <c r="B1" s="75"/>
      <c r="C1" s="75"/>
      <c r="D1" s="75"/>
      <c r="E1" s="75"/>
      <c r="F1" s="75"/>
      <c r="G1" s="75"/>
      <c r="H1" s="75"/>
      <c r="I1" s="48" t="s">
        <v>4274</v>
      </c>
      <c r="J1" s="2"/>
    </row>
    <row r="2" spans="1:10" ht="20.25" customHeight="1">
      <c r="A2" s="75" t="s">
        <v>3584</v>
      </c>
      <c r="B2" s="75"/>
      <c r="C2" s="75"/>
      <c r="D2" s="75"/>
      <c r="E2" s="75"/>
      <c r="F2" s="75"/>
      <c r="G2" s="75"/>
      <c r="H2" s="75"/>
      <c r="I2" s="2"/>
      <c r="J2" s="2"/>
    </row>
    <row r="3" spans="1:10" ht="20.25" customHeight="1">
      <c r="A3" s="75" t="s">
        <v>3779</v>
      </c>
      <c r="B3" s="75"/>
      <c r="C3" s="75"/>
      <c r="D3" s="75"/>
      <c r="E3" s="75"/>
      <c r="F3" s="75"/>
      <c r="G3" s="75"/>
      <c r="H3" s="75"/>
      <c r="I3" s="2"/>
      <c r="J3" s="2"/>
    </row>
    <row r="4" spans="1:10" ht="9" customHeight="1">
      <c r="A4" s="1"/>
      <c r="B4" s="1"/>
      <c r="C4" s="5"/>
      <c r="D4" s="1"/>
      <c r="E4" s="1"/>
      <c r="F4" s="1"/>
      <c r="G4" s="1"/>
      <c r="H4" s="1"/>
      <c r="I4" s="1"/>
      <c r="J4" s="1"/>
    </row>
    <row r="6" spans="1:10" ht="47.25">
      <c r="A6" s="8" t="s">
        <v>4265</v>
      </c>
      <c r="B6" s="8" t="s">
        <v>4266</v>
      </c>
      <c r="C6" s="63" t="s">
        <v>4267</v>
      </c>
      <c r="D6" s="9" t="s">
        <v>4268</v>
      </c>
      <c r="E6" s="8" t="s">
        <v>4269</v>
      </c>
      <c r="F6" s="10" t="s">
        <v>4270</v>
      </c>
      <c r="G6" s="10" t="s">
        <v>4271</v>
      </c>
      <c r="H6" s="8" t="s">
        <v>4272</v>
      </c>
      <c r="I6" s="3"/>
      <c r="J6" s="3"/>
    </row>
    <row r="7" spans="1:9" s="24" customFormat="1" ht="11.25">
      <c r="A7" s="23">
        <v>1</v>
      </c>
      <c r="B7" s="62" t="s">
        <v>3363</v>
      </c>
      <c r="C7" s="69" t="s">
        <v>1613</v>
      </c>
      <c r="D7" s="62" t="s">
        <v>3364</v>
      </c>
      <c r="E7" s="62">
        <v>55</v>
      </c>
      <c r="F7" s="51">
        <f>+E7/100</f>
        <v>0.55</v>
      </c>
      <c r="G7" s="52" t="str">
        <f aca="true" t="shared" si="0" ref="G7:G70">IF(E7&gt;89,"Xuất sắc",IF((E7&gt;79)*AND(E7&lt;90),"Tốt",IF((E7&gt;69)*AND(E7&lt;80),"Khá",IF((E7&gt;59)*AND(E7&lt;70),"TB Khá",IF((E7&gt;49)*AND(E7&lt;60),"Trung bình",IF((E7&gt;29)*AND(E7&lt;50),"Yếu",IF((E7&lt;30)*AND(E7&gt;=0),"Kém","  ")))))))</f>
        <v>Trung bình</v>
      </c>
      <c r="H7" s="49"/>
      <c r="I7" s="24">
        <v>52</v>
      </c>
    </row>
    <row r="8" spans="1:9" s="24" customFormat="1" ht="11.25">
      <c r="A8" s="23">
        <f>+A7+1</f>
        <v>2</v>
      </c>
      <c r="B8" s="62" t="s">
        <v>3365</v>
      </c>
      <c r="C8" s="69" t="s">
        <v>3366</v>
      </c>
      <c r="D8" s="62" t="s">
        <v>3364</v>
      </c>
      <c r="E8" s="62">
        <v>60</v>
      </c>
      <c r="F8" s="51">
        <f aca="true" t="shared" si="1" ref="F8:F71">+E8/100</f>
        <v>0.6</v>
      </c>
      <c r="G8" s="52" t="str">
        <f t="shared" si="0"/>
        <v>TB Khá</v>
      </c>
      <c r="H8" s="49"/>
      <c r="I8" s="24">
        <v>52</v>
      </c>
    </row>
    <row r="9" spans="1:9" s="24" customFormat="1" ht="11.25">
      <c r="A9" s="23">
        <f aca="true" t="shared" si="2" ref="A9:A72">+A8+1</f>
        <v>3</v>
      </c>
      <c r="B9" s="62" t="s">
        <v>3367</v>
      </c>
      <c r="C9" s="69" t="s">
        <v>3368</v>
      </c>
      <c r="D9" s="62" t="s">
        <v>3364</v>
      </c>
      <c r="E9" s="62">
        <v>50</v>
      </c>
      <c r="F9" s="51">
        <f t="shared" si="1"/>
        <v>0.5</v>
      </c>
      <c r="G9" s="52" t="str">
        <f t="shared" si="0"/>
        <v>Trung bình</v>
      </c>
      <c r="H9" s="49"/>
      <c r="I9" s="24">
        <v>52</v>
      </c>
    </row>
    <row r="10" spans="1:9" s="24" customFormat="1" ht="11.25">
      <c r="A10" s="23">
        <f t="shared" si="2"/>
        <v>4</v>
      </c>
      <c r="B10" s="62" t="s">
        <v>3369</v>
      </c>
      <c r="C10" s="69" t="s">
        <v>3370</v>
      </c>
      <c r="D10" s="62" t="s">
        <v>3364</v>
      </c>
      <c r="E10" s="62">
        <v>55</v>
      </c>
      <c r="F10" s="51">
        <f t="shared" si="1"/>
        <v>0.55</v>
      </c>
      <c r="G10" s="52" t="str">
        <f t="shared" si="0"/>
        <v>Trung bình</v>
      </c>
      <c r="H10" s="49"/>
      <c r="I10" s="24">
        <v>52</v>
      </c>
    </row>
    <row r="11" spans="1:9" s="24" customFormat="1" ht="11.25">
      <c r="A11" s="23">
        <f t="shared" si="2"/>
        <v>5</v>
      </c>
      <c r="B11" s="62" t="s">
        <v>3371</v>
      </c>
      <c r="C11" s="69" t="s">
        <v>3372</v>
      </c>
      <c r="D11" s="62" t="s">
        <v>3364</v>
      </c>
      <c r="E11" s="62">
        <v>45</v>
      </c>
      <c r="F11" s="51">
        <f t="shared" si="1"/>
        <v>0.45</v>
      </c>
      <c r="G11" s="52" t="str">
        <f t="shared" si="0"/>
        <v>Yếu</v>
      </c>
      <c r="H11" s="49"/>
      <c r="I11" s="24">
        <v>52</v>
      </c>
    </row>
    <row r="12" spans="1:9" s="24" customFormat="1" ht="11.25">
      <c r="A12" s="23">
        <f t="shared" si="2"/>
        <v>6</v>
      </c>
      <c r="B12" s="62" t="s">
        <v>3373</v>
      </c>
      <c r="C12" s="69" t="s">
        <v>3374</v>
      </c>
      <c r="D12" s="62" t="s">
        <v>3364</v>
      </c>
      <c r="E12" s="62">
        <v>59</v>
      </c>
      <c r="F12" s="51">
        <f t="shared" si="1"/>
        <v>0.59</v>
      </c>
      <c r="G12" s="52" t="str">
        <f t="shared" si="0"/>
        <v>Trung bình</v>
      </c>
      <c r="H12" s="49"/>
      <c r="I12" s="24">
        <v>52</v>
      </c>
    </row>
    <row r="13" spans="1:9" s="24" customFormat="1" ht="11.25">
      <c r="A13" s="23">
        <f t="shared" si="2"/>
        <v>7</v>
      </c>
      <c r="B13" s="62" t="s">
        <v>3375</v>
      </c>
      <c r="C13" s="69" t="s">
        <v>3376</v>
      </c>
      <c r="D13" s="62" t="s">
        <v>3364</v>
      </c>
      <c r="E13" s="62">
        <v>50</v>
      </c>
      <c r="F13" s="51">
        <f t="shared" si="1"/>
        <v>0.5</v>
      </c>
      <c r="G13" s="52" t="str">
        <f t="shared" si="0"/>
        <v>Trung bình</v>
      </c>
      <c r="H13" s="49"/>
      <c r="I13" s="24">
        <v>52</v>
      </c>
    </row>
    <row r="14" spans="1:9" s="24" customFormat="1" ht="11.25">
      <c r="A14" s="23">
        <f t="shared" si="2"/>
        <v>8</v>
      </c>
      <c r="B14" s="62" t="s">
        <v>3377</v>
      </c>
      <c r="C14" s="69" t="s">
        <v>3378</v>
      </c>
      <c r="D14" s="62" t="s">
        <v>3364</v>
      </c>
      <c r="E14" s="62">
        <v>50</v>
      </c>
      <c r="F14" s="51">
        <f t="shared" si="1"/>
        <v>0.5</v>
      </c>
      <c r="G14" s="52" t="str">
        <f t="shared" si="0"/>
        <v>Trung bình</v>
      </c>
      <c r="H14" s="49"/>
      <c r="I14" s="24">
        <v>52</v>
      </c>
    </row>
    <row r="15" spans="1:9" s="24" customFormat="1" ht="11.25">
      <c r="A15" s="23">
        <f t="shared" si="2"/>
        <v>9</v>
      </c>
      <c r="B15" s="62" t="s">
        <v>3379</v>
      </c>
      <c r="C15" s="69" t="s">
        <v>3380</v>
      </c>
      <c r="D15" s="62" t="s">
        <v>3364</v>
      </c>
      <c r="E15" s="62">
        <v>50</v>
      </c>
      <c r="F15" s="51">
        <f t="shared" si="1"/>
        <v>0.5</v>
      </c>
      <c r="G15" s="52" t="str">
        <f t="shared" si="0"/>
        <v>Trung bình</v>
      </c>
      <c r="H15" s="49"/>
      <c r="I15" s="24">
        <v>52</v>
      </c>
    </row>
    <row r="16" spans="1:9" s="24" customFormat="1" ht="11.25">
      <c r="A16" s="23">
        <f t="shared" si="2"/>
        <v>10</v>
      </c>
      <c r="B16" s="62" t="s">
        <v>3381</v>
      </c>
      <c r="C16" s="69" t="s">
        <v>3382</v>
      </c>
      <c r="D16" s="62" t="s">
        <v>3364</v>
      </c>
      <c r="E16" s="62">
        <v>55</v>
      </c>
      <c r="F16" s="51">
        <f t="shared" si="1"/>
        <v>0.55</v>
      </c>
      <c r="G16" s="52" t="str">
        <f t="shared" si="0"/>
        <v>Trung bình</v>
      </c>
      <c r="H16" s="49"/>
      <c r="I16" s="24">
        <v>52</v>
      </c>
    </row>
    <row r="17" spans="1:9" s="24" customFormat="1" ht="11.25">
      <c r="A17" s="23">
        <f t="shared" si="2"/>
        <v>11</v>
      </c>
      <c r="B17" s="62" t="s">
        <v>3383</v>
      </c>
      <c r="C17" s="69" t="s">
        <v>3384</v>
      </c>
      <c r="D17" s="62" t="s">
        <v>3364</v>
      </c>
      <c r="E17" s="62">
        <v>50</v>
      </c>
      <c r="F17" s="51">
        <f t="shared" si="1"/>
        <v>0.5</v>
      </c>
      <c r="G17" s="52" t="str">
        <f t="shared" si="0"/>
        <v>Trung bình</v>
      </c>
      <c r="H17" s="49"/>
      <c r="I17" s="24">
        <v>52</v>
      </c>
    </row>
    <row r="18" spans="1:9" s="24" customFormat="1" ht="11.25">
      <c r="A18" s="23">
        <f t="shared" si="2"/>
        <v>12</v>
      </c>
      <c r="B18" s="62" t="s">
        <v>3385</v>
      </c>
      <c r="C18" s="69" t="s">
        <v>3386</v>
      </c>
      <c r="D18" s="62" t="s">
        <v>3364</v>
      </c>
      <c r="E18" s="62">
        <v>70</v>
      </c>
      <c r="F18" s="51">
        <f t="shared" si="1"/>
        <v>0.7</v>
      </c>
      <c r="G18" s="52" t="str">
        <f t="shared" si="0"/>
        <v>Khá</v>
      </c>
      <c r="H18" s="49"/>
      <c r="I18" s="24">
        <v>52</v>
      </c>
    </row>
    <row r="19" spans="1:9" s="24" customFormat="1" ht="11.25">
      <c r="A19" s="23">
        <f t="shared" si="2"/>
        <v>13</v>
      </c>
      <c r="B19" s="62" t="s">
        <v>3387</v>
      </c>
      <c r="C19" s="69" t="s">
        <v>3388</v>
      </c>
      <c r="D19" s="62" t="s">
        <v>3364</v>
      </c>
      <c r="E19" s="62">
        <v>76</v>
      </c>
      <c r="F19" s="51">
        <f t="shared" si="1"/>
        <v>0.76</v>
      </c>
      <c r="G19" s="52" t="str">
        <f t="shared" si="0"/>
        <v>Khá</v>
      </c>
      <c r="H19" s="49"/>
      <c r="I19" s="24">
        <v>52</v>
      </c>
    </row>
    <row r="20" spans="1:9" s="24" customFormat="1" ht="11.25">
      <c r="A20" s="23">
        <f t="shared" si="2"/>
        <v>14</v>
      </c>
      <c r="B20" s="62" t="s">
        <v>3389</v>
      </c>
      <c r="C20" s="69" t="s">
        <v>3390</v>
      </c>
      <c r="D20" s="62" t="s">
        <v>3364</v>
      </c>
      <c r="E20" s="62">
        <v>55</v>
      </c>
      <c r="F20" s="51">
        <f t="shared" si="1"/>
        <v>0.55</v>
      </c>
      <c r="G20" s="52" t="str">
        <f t="shared" si="0"/>
        <v>Trung bình</v>
      </c>
      <c r="H20" s="49"/>
      <c r="I20" s="24">
        <v>52</v>
      </c>
    </row>
    <row r="21" spans="1:9" s="24" customFormat="1" ht="11.25">
      <c r="A21" s="23">
        <f t="shared" si="2"/>
        <v>15</v>
      </c>
      <c r="B21" s="62" t="s">
        <v>3391</v>
      </c>
      <c r="C21" s="69" t="s">
        <v>3392</v>
      </c>
      <c r="D21" s="62" t="s">
        <v>3364</v>
      </c>
      <c r="E21" s="62">
        <v>50</v>
      </c>
      <c r="F21" s="51">
        <f t="shared" si="1"/>
        <v>0.5</v>
      </c>
      <c r="G21" s="52" t="str">
        <f t="shared" si="0"/>
        <v>Trung bình</v>
      </c>
      <c r="H21" s="49"/>
      <c r="I21" s="24">
        <v>52</v>
      </c>
    </row>
    <row r="22" spans="1:9" s="24" customFormat="1" ht="11.25">
      <c r="A22" s="23">
        <f t="shared" si="2"/>
        <v>16</v>
      </c>
      <c r="B22" s="62" t="s">
        <v>3393</v>
      </c>
      <c r="C22" s="69" t="s">
        <v>3394</v>
      </c>
      <c r="D22" s="62" t="s">
        <v>3364</v>
      </c>
      <c r="E22" s="62">
        <v>75</v>
      </c>
      <c r="F22" s="51">
        <f t="shared" si="1"/>
        <v>0.75</v>
      </c>
      <c r="G22" s="52" t="str">
        <f t="shared" si="0"/>
        <v>Khá</v>
      </c>
      <c r="H22" s="49"/>
      <c r="I22" s="24">
        <v>52</v>
      </c>
    </row>
    <row r="23" spans="1:9" s="24" customFormat="1" ht="11.25">
      <c r="A23" s="23">
        <f t="shared" si="2"/>
        <v>17</v>
      </c>
      <c r="B23" s="62" t="s">
        <v>3395</v>
      </c>
      <c r="C23" s="69" t="s">
        <v>3396</v>
      </c>
      <c r="D23" s="62" t="s">
        <v>3364</v>
      </c>
      <c r="E23" s="62">
        <v>50</v>
      </c>
      <c r="F23" s="51">
        <f t="shared" si="1"/>
        <v>0.5</v>
      </c>
      <c r="G23" s="52" t="str">
        <f t="shared" si="0"/>
        <v>Trung bình</v>
      </c>
      <c r="H23" s="49"/>
      <c r="I23" s="24">
        <v>52</v>
      </c>
    </row>
    <row r="24" spans="1:9" s="24" customFormat="1" ht="11.25">
      <c r="A24" s="23">
        <f t="shared" si="2"/>
        <v>18</v>
      </c>
      <c r="B24" s="62" t="s">
        <v>3397</v>
      </c>
      <c r="C24" s="69" t="s">
        <v>1242</v>
      </c>
      <c r="D24" s="62" t="s">
        <v>3364</v>
      </c>
      <c r="E24" s="62">
        <v>85</v>
      </c>
      <c r="F24" s="51">
        <f t="shared" si="1"/>
        <v>0.85</v>
      </c>
      <c r="G24" s="52" t="str">
        <f t="shared" si="0"/>
        <v>Tốt</v>
      </c>
      <c r="H24" s="49"/>
      <c r="I24" s="24">
        <v>52</v>
      </c>
    </row>
    <row r="25" spans="1:9" s="24" customFormat="1" ht="11.25">
      <c r="A25" s="23">
        <f t="shared" si="2"/>
        <v>19</v>
      </c>
      <c r="B25" s="62" t="s">
        <v>3398</v>
      </c>
      <c r="C25" s="69" t="s">
        <v>3399</v>
      </c>
      <c r="D25" s="62" t="s">
        <v>3364</v>
      </c>
      <c r="E25" s="62">
        <v>62</v>
      </c>
      <c r="F25" s="51">
        <f t="shared" si="1"/>
        <v>0.62</v>
      </c>
      <c r="G25" s="52" t="str">
        <f t="shared" si="0"/>
        <v>TB Khá</v>
      </c>
      <c r="H25" s="49"/>
      <c r="I25" s="24">
        <v>52</v>
      </c>
    </row>
    <row r="26" spans="1:9" s="24" customFormat="1" ht="11.25">
      <c r="A26" s="23">
        <f t="shared" si="2"/>
        <v>20</v>
      </c>
      <c r="B26" s="62" t="s">
        <v>3400</v>
      </c>
      <c r="C26" s="69" t="s">
        <v>3401</v>
      </c>
      <c r="D26" s="62" t="s">
        <v>3364</v>
      </c>
      <c r="E26" s="62">
        <v>65</v>
      </c>
      <c r="F26" s="51">
        <f t="shared" si="1"/>
        <v>0.65</v>
      </c>
      <c r="G26" s="52" t="str">
        <f t="shared" si="0"/>
        <v>TB Khá</v>
      </c>
      <c r="H26" s="49"/>
      <c r="I26" s="24">
        <v>52</v>
      </c>
    </row>
    <row r="27" spans="1:9" s="24" customFormat="1" ht="11.25">
      <c r="A27" s="23">
        <f t="shared" si="2"/>
        <v>21</v>
      </c>
      <c r="B27" s="62" t="s">
        <v>3402</v>
      </c>
      <c r="C27" s="69" t="s">
        <v>3403</v>
      </c>
      <c r="D27" s="62" t="s">
        <v>3364</v>
      </c>
      <c r="E27" s="62">
        <v>50</v>
      </c>
      <c r="F27" s="51">
        <f t="shared" si="1"/>
        <v>0.5</v>
      </c>
      <c r="G27" s="52" t="str">
        <f t="shared" si="0"/>
        <v>Trung bình</v>
      </c>
      <c r="H27" s="49"/>
      <c r="I27" s="24">
        <v>52</v>
      </c>
    </row>
    <row r="28" spans="1:9" s="24" customFormat="1" ht="11.25">
      <c r="A28" s="23">
        <f t="shared" si="2"/>
        <v>22</v>
      </c>
      <c r="B28" s="62" t="s">
        <v>3404</v>
      </c>
      <c r="C28" s="69" t="s">
        <v>3405</v>
      </c>
      <c r="D28" s="62" t="s">
        <v>3364</v>
      </c>
      <c r="E28" s="62">
        <v>52</v>
      </c>
      <c r="F28" s="51">
        <f t="shared" si="1"/>
        <v>0.52</v>
      </c>
      <c r="G28" s="52" t="str">
        <f t="shared" si="0"/>
        <v>Trung bình</v>
      </c>
      <c r="H28" s="49"/>
      <c r="I28" s="24">
        <v>52</v>
      </c>
    </row>
    <row r="29" spans="1:9" s="24" customFormat="1" ht="11.25">
      <c r="A29" s="23">
        <f t="shared" si="2"/>
        <v>23</v>
      </c>
      <c r="B29" s="62" t="s">
        <v>3406</v>
      </c>
      <c r="C29" s="69" t="s">
        <v>3407</v>
      </c>
      <c r="D29" s="62" t="s">
        <v>3364</v>
      </c>
      <c r="E29" s="62">
        <v>0</v>
      </c>
      <c r="F29" s="51">
        <f t="shared" si="1"/>
        <v>0</v>
      </c>
      <c r="G29" s="52" t="str">
        <f t="shared" si="0"/>
        <v>Kém</v>
      </c>
      <c r="H29" s="49"/>
      <c r="I29" s="24">
        <v>52</v>
      </c>
    </row>
    <row r="30" spans="1:9" s="24" customFormat="1" ht="11.25">
      <c r="A30" s="23">
        <f t="shared" si="2"/>
        <v>24</v>
      </c>
      <c r="B30" s="62" t="s">
        <v>3408</v>
      </c>
      <c r="C30" s="69" t="s">
        <v>3409</v>
      </c>
      <c r="D30" s="62" t="s">
        <v>3364</v>
      </c>
      <c r="E30" s="62">
        <v>55</v>
      </c>
      <c r="F30" s="51">
        <f t="shared" si="1"/>
        <v>0.55</v>
      </c>
      <c r="G30" s="52" t="str">
        <f t="shared" si="0"/>
        <v>Trung bình</v>
      </c>
      <c r="H30" s="49"/>
      <c r="I30" s="24">
        <v>52</v>
      </c>
    </row>
    <row r="31" spans="1:9" s="24" customFormat="1" ht="11.25">
      <c r="A31" s="23">
        <f t="shared" si="2"/>
        <v>25</v>
      </c>
      <c r="B31" s="62" t="s">
        <v>3410</v>
      </c>
      <c r="C31" s="69" t="s">
        <v>3411</v>
      </c>
      <c r="D31" s="62" t="s">
        <v>3364</v>
      </c>
      <c r="E31" s="62">
        <v>70</v>
      </c>
      <c r="F31" s="51">
        <f t="shared" si="1"/>
        <v>0.7</v>
      </c>
      <c r="G31" s="52" t="str">
        <f t="shared" si="0"/>
        <v>Khá</v>
      </c>
      <c r="H31" s="49"/>
      <c r="I31" s="24">
        <v>52</v>
      </c>
    </row>
    <row r="32" spans="1:9" s="24" customFormat="1" ht="11.25">
      <c r="A32" s="23">
        <f t="shared" si="2"/>
        <v>26</v>
      </c>
      <c r="B32" s="62" t="s">
        <v>3412</v>
      </c>
      <c r="C32" s="69" t="s">
        <v>3413</v>
      </c>
      <c r="D32" s="62" t="s">
        <v>3364</v>
      </c>
      <c r="E32" s="62">
        <v>50</v>
      </c>
      <c r="F32" s="51">
        <f t="shared" si="1"/>
        <v>0.5</v>
      </c>
      <c r="G32" s="52" t="str">
        <f t="shared" si="0"/>
        <v>Trung bình</v>
      </c>
      <c r="H32" s="49"/>
      <c r="I32" s="24">
        <v>52</v>
      </c>
    </row>
    <row r="33" spans="1:9" s="24" customFormat="1" ht="11.25">
      <c r="A33" s="23">
        <f t="shared" si="2"/>
        <v>27</v>
      </c>
      <c r="B33" s="62" t="s">
        <v>3414</v>
      </c>
      <c r="C33" s="69" t="s">
        <v>3415</v>
      </c>
      <c r="D33" s="62" t="s">
        <v>3364</v>
      </c>
      <c r="E33" s="62">
        <v>86</v>
      </c>
      <c r="F33" s="51">
        <f t="shared" si="1"/>
        <v>0.86</v>
      </c>
      <c r="G33" s="52" t="str">
        <f t="shared" si="0"/>
        <v>Tốt</v>
      </c>
      <c r="H33" s="49"/>
      <c r="I33" s="24">
        <v>52</v>
      </c>
    </row>
    <row r="34" spans="1:9" s="24" customFormat="1" ht="11.25">
      <c r="A34" s="23">
        <f t="shared" si="2"/>
        <v>28</v>
      </c>
      <c r="B34" s="62" t="s">
        <v>3416</v>
      </c>
      <c r="C34" s="69" t="s">
        <v>3417</v>
      </c>
      <c r="D34" s="62" t="s">
        <v>3364</v>
      </c>
      <c r="E34" s="62">
        <v>71</v>
      </c>
      <c r="F34" s="51">
        <f t="shared" si="1"/>
        <v>0.71</v>
      </c>
      <c r="G34" s="52" t="str">
        <f t="shared" si="0"/>
        <v>Khá</v>
      </c>
      <c r="H34" s="49"/>
      <c r="I34" s="24">
        <v>52</v>
      </c>
    </row>
    <row r="35" spans="1:9" s="24" customFormat="1" ht="11.25">
      <c r="A35" s="23">
        <f t="shared" si="2"/>
        <v>29</v>
      </c>
      <c r="B35" s="62" t="s">
        <v>3418</v>
      </c>
      <c r="C35" s="69" t="s">
        <v>3419</v>
      </c>
      <c r="D35" s="62" t="s">
        <v>3364</v>
      </c>
      <c r="E35" s="62">
        <v>60</v>
      </c>
      <c r="F35" s="51">
        <f t="shared" si="1"/>
        <v>0.6</v>
      </c>
      <c r="G35" s="52" t="str">
        <f t="shared" si="0"/>
        <v>TB Khá</v>
      </c>
      <c r="H35" s="49"/>
      <c r="I35" s="24">
        <v>52</v>
      </c>
    </row>
    <row r="36" spans="1:9" s="24" customFormat="1" ht="11.25">
      <c r="A36" s="23">
        <f t="shared" si="2"/>
        <v>30</v>
      </c>
      <c r="B36" s="62" t="s">
        <v>3420</v>
      </c>
      <c r="C36" s="69" t="s">
        <v>3421</v>
      </c>
      <c r="D36" s="62" t="s">
        <v>3364</v>
      </c>
      <c r="E36" s="62">
        <v>80</v>
      </c>
      <c r="F36" s="51">
        <f t="shared" si="1"/>
        <v>0.8</v>
      </c>
      <c r="G36" s="52" t="str">
        <f t="shared" si="0"/>
        <v>Tốt</v>
      </c>
      <c r="H36" s="49"/>
      <c r="I36" s="24">
        <v>52</v>
      </c>
    </row>
    <row r="37" spans="1:9" s="24" customFormat="1" ht="11.25">
      <c r="A37" s="23">
        <f t="shared" si="2"/>
        <v>31</v>
      </c>
      <c r="B37" s="62" t="s">
        <v>3422</v>
      </c>
      <c r="C37" s="69" t="s">
        <v>3423</v>
      </c>
      <c r="D37" s="62" t="s">
        <v>3364</v>
      </c>
      <c r="E37" s="62">
        <v>62</v>
      </c>
      <c r="F37" s="51">
        <f t="shared" si="1"/>
        <v>0.62</v>
      </c>
      <c r="G37" s="52" t="str">
        <f t="shared" si="0"/>
        <v>TB Khá</v>
      </c>
      <c r="H37" s="49"/>
      <c r="I37" s="24">
        <v>52</v>
      </c>
    </row>
    <row r="38" spans="1:9" s="24" customFormat="1" ht="11.25">
      <c r="A38" s="23">
        <f t="shared" si="2"/>
        <v>32</v>
      </c>
      <c r="B38" s="62" t="s">
        <v>3424</v>
      </c>
      <c r="C38" s="69" t="s">
        <v>3425</v>
      </c>
      <c r="D38" s="62" t="s">
        <v>3364</v>
      </c>
      <c r="E38" s="62">
        <v>70</v>
      </c>
      <c r="F38" s="51">
        <f t="shared" si="1"/>
        <v>0.7</v>
      </c>
      <c r="G38" s="52" t="str">
        <f t="shared" si="0"/>
        <v>Khá</v>
      </c>
      <c r="H38" s="49"/>
      <c r="I38" s="24">
        <v>52</v>
      </c>
    </row>
    <row r="39" spans="1:9" s="24" customFormat="1" ht="11.25">
      <c r="A39" s="23">
        <f t="shared" si="2"/>
        <v>33</v>
      </c>
      <c r="B39" s="62" t="s">
        <v>3426</v>
      </c>
      <c r="C39" s="69" t="s">
        <v>3427</v>
      </c>
      <c r="D39" s="62" t="s">
        <v>3364</v>
      </c>
      <c r="E39" s="62">
        <v>55</v>
      </c>
      <c r="F39" s="51">
        <f t="shared" si="1"/>
        <v>0.55</v>
      </c>
      <c r="G39" s="52" t="str">
        <f t="shared" si="0"/>
        <v>Trung bình</v>
      </c>
      <c r="H39" s="49"/>
      <c r="I39" s="24">
        <v>52</v>
      </c>
    </row>
    <row r="40" spans="1:9" s="24" customFormat="1" ht="11.25">
      <c r="A40" s="23">
        <f t="shared" si="2"/>
        <v>34</v>
      </c>
      <c r="B40" s="62" t="s">
        <v>3428</v>
      </c>
      <c r="C40" s="69" t="s">
        <v>3429</v>
      </c>
      <c r="D40" s="62" t="s">
        <v>3364</v>
      </c>
      <c r="E40" s="62">
        <v>72</v>
      </c>
      <c r="F40" s="51">
        <f t="shared" si="1"/>
        <v>0.72</v>
      </c>
      <c r="G40" s="52" t="str">
        <f t="shared" si="0"/>
        <v>Khá</v>
      </c>
      <c r="H40" s="49"/>
      <c r="I40" s="24">
        <v>52</v>
      </c>
    </row>
    <row r="41" spans="1:9" s="24" customFormat="1" ht="11.25">
      <c r="A41" s="23">
        <f t="shared" si="2"/>
        <v>35</v>
      </c>
      <c r="B41" s="62" t="s">
        <v>3430</v>
      </c>
      <c r="C41" s="69" t="s">
        <v>3431</v>
      </c>
      <c r="D41" s="62" t="s">
        <v>3364</v>
      </c>
      <c r="E41" s="62">
        <v>78</v>
      </c>
      <c r="F41" s="51">
        <f t="shared" si="1"/>
        <v>0.78</v>
      </c>
      <c r="G41" s="52" t="str">
        <f t="shared" si="0"/>
        <v>Khá</v>
      </c>
      <c r="H41" s="49"/>
      <c r="I41" s="24">
        <v>52</v>
      </c>
    </row>
    <row r="42" spans="1:9" s="24" customFormat="1" ht="11.25">
      <c r="A42" s="23">
        <f t="shared" si="2"/>
        <v>36</v>
      </c>
      <c r="B42" s="62" t="s">
        <v>3432</v>
      </c>
      <c r="C42" s="69" t="s">
        <v>3433</v>
      </c>
      <c r="D42" s="62" t="s">
        <v>3364</v>
      </c>
      <c r="E42" s="62">
        <v>89</v>
      </c>
      <c r="F42" s="51">
        <f t="shared" si="1"/>
        <v>0.89</v>
      </c>
      <c r="G42" s="52" t="str">
        <f t="shared" si="0"/>
        <v>Tốt</v>
      </c>
      <c r="H42" s="49"/>
      <c r="I42" s="24">
        <v>52</v>
      </c>
    </row>
    <row r="43" spans="1:9" s="24" customFormat="1" ht="11.25">
      <c r="A43" s="23">
        <f t="shared" si="2"/>
        <v>37</v>
      </c>
      <c r="B43" s="62" t="s">
        <v>3434</v>
      </c>
      <c r="C43" s="69" t="s">
        <v>3435</v>
      </c>
      <c r="D43" s="62" t="s">
        <v>3364</v>
      </c>
      <c r="E43" s="62">
        <v>50</v>
      </c>
      <c r="F43" s="51">
        <f t="shared" si="1"/>
        <v>0.5</v>
      </c>
      <c r="G43" s="52" t="str">
        <f t="shared" si="0"/>
        <v>Trung bình</v>
      </c>
      <c r="H43" s="49"/>
      <c r="I43" s="24">
        <v>52</v>
      </c>
    </row>
    <row r="44" spans="1:9" s="24" customFormat="1" ht="11.25">
      <c r="A44" s="23">
        <f t="shared" si="2"/>
        <v>38</v>
      </c>
      <c r="B44" s="62" t="s">
        <v>3436</v>
      </c>
      <c r="C44" s="69" t="s">
        <v>3437</v>
      </c>
      <c r="D44" s="62" t="s">
        <v>3364</v>
      </c>
      <c r="E44" s="62">
        <v>80</v>
      </c>
      <c r="F44" s="51">
        <f t="shared" si="1"/>
        <v>0.8</v>
      </c>
      <c r="G44" s="52" t="str">
        <f t="shared" si="0"/>
        <v>Tốt</v>
      </c>
      <c r="H44" s="49"/>
      <c r="I44" s="24">
        <v>52</v>
      </c>
    </row>
    <row r="45" spans="1:9" s="24" customFormat="1" ht="11.25">
      <c r="A45" s="23">
        <f t="shared" si="2"/>
        <v>39</v>
      </c>
      <c r="B45" s="62" t="s">
        <v>3438</v>
      </c>
      <c r="C45" s="69" t="s">
        <v>3439</v>
      </c>
      <c r="D45" s="62" t="s">
        <v>3364</v>
      </c>
      <c r="E45" s="62">
        <v>77</v>
      </c>
      <c r="F45" s="51">
        <f t="shared" si="1"/>
        <v>0.77</v>
      </c>
      <c r="G45" s="52" t="str">
        <f t="shared" si="0"/>
        <v>Khá</v>
      </c>
      <c r="H45" s="49"/>
      <c r="I45" s="24">
        <v>52</v>
      </c>
    </row>
    <row r="46" spans="1:9" s="24" customFormat="1" ht="11.25">
      <c r="A46" s="23">
        <f t="shared" si="2"/>
        <v>40</v>
      </c>
      <c r="B46" s="62" t="s">
        <v>3440</v>
      </c>
      <c r="C46" s="69" t="s">
        <v>3441</v>
      </c>
      <c r="D46" s="62" t="s">
        <v>3364</v>
      </c>
      <c r="E46" s="62">
        <v>73</v>
      </c>
      <c r="F46" s="51">
        <f t="shared" si="1"/>
        <v>0.73</v>
      </c>
      <c r="G46" s="52" t="str">
        <f t="shared" si="0"/>
        <v>Khá</v>
      </c>
      <c r="H46" s="49"/>
      <c r="I46" s="24">
        <v>52</v>
      </c>
    </row>
    <row r="47" spans="1:9" s="24" customFormat="1" ht="11.25">
      <c r="A47" s="23">
        <f t="shared" si="2"/>
        <v>41</v>
      </c>
      <c r="B47" s="62" t="s">
        <v>3442</v>
      </c>
      <c r="C47" s="69" t="s">
        <v>388</v>
      </c>
      <c r="D47" s="62" t="s">
        <v>3364</v>
      </c>
      <c r="E47" s="62">
        <v>74</v>
      </c>
      <c r="F47" s="51">
        <f t="shared" si="1"/>
        <v>0.74</v>
      </c>
      <c r="G47" s="52" t="str">
        <f t="shared" si="0"/>
        <v>Khá</v>
      </c>
      <c r="H47" s="49"/>
      <c r="I47" s="24">
        <v>52</v>
      </c>
    </row>
    <row r="48" spans="1:9" s="24" customFormat="1" ht="11.25">
      <c r="A48" s="23">
        <f t="shared" si="2"/>
        <v>42</v>
      </c>
      <c r="B48" s="62" t="s">
        <v>3443</v>
      </c>
      <c r="C48" s="69" t="s">
        <v>3444</v>
      </c>
      <c r="D48" s="62" t="s">
        <v>3364</v>
      </c>
      <c r="E48" s="62">
        <v>60</v>
      </c>
      <c r="F48" s="51">
        <f t="shared" si="1"/>
        <v>0.6</v>
      </c>
      <c r="G48" s="52" t="str">
        <f t="shared" si="0"/>
        <v>TB Khá</v>
      </c>
      <c r="H48" s="49"/>
      <c r="I48" s="24">
        <v>52</v>
      </c>
    </row>
    <row r="49" spans="1:9" s="24" customFormat="1" ht="11.25">
      <c r="A49" s="23">
        <f t="shared" si="2"/>
        <v>43</v>
      </c>
      <c r="B49" s="62" t="s">
        <v>3445</v>
      </c>
      <c r="C49" s="69" t="s">
        <v>3446</v>
      </c>
      <c r="D49" s="62" t="s">
        <v>3364</v>
      </c>
      <c r="E49" s="62">
        <v>50</v>
      </c>
      <c r="F49" s="51">
        <f t="shared" si="1"/>
        <v>0.5</v>
      </c>
      <c r="G49" s="52" t="str">
        <f t="shared" si="0"/>
        <v>Trung bình</v>
      </c>
      <c r="H49" s="49"/>
      <c r="I49" s="24">
        <v>52</v>
      </c>
    </row>
    <row r="50" spans="1:9" s="24" customFormat="1" ht="11.25">
      <c r="A50" s="23">
        <f t="shared" si="2"/>
        <v>44</v>
      </c>
      <c r="B50" s="62" t="s">
        <v>3447</v>
      </c>
      <c r="C50" s="69" t="s">
        <v>3448</v>
      </c>
      <c r="D50" s="62" t="s">
        <v>3364</v>
      </c>
      <c r="E50" s="62">
        <v>67</v>
      </c>
      <c r="F50" s="51">
        <f t="shared" si="1"/>
        <v>0.67</v>
      </c>
      <c r="G50" s="52" t="str">
        <f t="shared" si="0"/>
        <v>TB Khá</v>
      </c>
      <c r="H50" s="49"/>
      <c r="I50" s="24">
        <v>52</v>
      </c>
    </row>
    <row r="51" spans="1:9" s="24" customFormat="1" ht="11.25">
      <c r="A51" s="23">
        <f t="shared" si="2"/>
        <v>45</v>
      </c>
      <c r="B51" s="62" t="s">
        <v>3449</v>
      </c>
      <c r="C51" s="69" t="s">
        <v>3450</v>
      </c>
      <c r="D51" s="62" t="s">
        <v>3364</v>
      </c>
      <c r="E51" s="62">
        <v>45</v>
      </c>
      <c r="F51" s="51">
        <f t="shared" si="1"/>
        <v>0.45</v>
      </c>
      <c r="G51" s="52" t="str">
        <f t="shared" si="0"/>
        <v>Yếu</v>
      </c>
      <c r="H51" s="49"/>
      <c r="I51" s="24">
        <v>52</v>
      </c>
    </row>
    <row r="52" spans="1:9" s="24" customFormat="1" ht="11.25">
      <c r="A52" s="23">
        <f t="shared" si="2"/>
        <v>46</v>
      </c>
      <c r="B52" s="62" t="s">
        <v>3451</v>
      </c>
      <c r="C52" s="69" t="s">
        <v>3452</v>
      </c>
      <c r="D52" s="62" t="s">
        <v>3364</v>
      </c>
      <c r="E52" s="62">
        <v>50</v>
      </c>
      <c r="F52" s="51">
        <f t="shared" si="1"/>
        <v>0.5</v>
      </c>
      <c r="G52" s="52" t="str">
        <f t="shared" si="0"/>
        <v>Trung bình</v>
      </c>
      <c r="H52" s="49"/>
      <c r="I52" s="24">
        <v>52</v>
      </c>
    </row>
    <row r="53" spans="1:9" s="24" customFormat="1" ht="11.25">
      <c r="A53" s="23">
        <f t="shared" si="2"/>
        <v>47</v>
      </c>
      <c r="B53" s="62" t="s">
        <v>3453</v>
      </c>
      <c r="C53" s="69" t="s">
        <v>3454</v>
      </c>
      <c r="D53" s="62" t="s">
        <v>3364</v>
      </c>
      <c r="E53" s="62">
        <v>86</v>
      </c>
      <c r="F53" s="51">
        <f t="shared" si="1"/>
        <v>0.86</v>
      </c>
      <c r="G53" s="52" t="str">
        <f t="shared" si="0"/>
        <v>Tốt</v>
      </c>
      <c r="H53" s="49"/>
      <c r="I53" s="24">
        <v>52</v>
      </c>
    </row>
    <row r="54" spans="1:9" s="24" customFormat="1" ht="11.25">
      <c r="A54" s="23">
        <f t="shared" si="2"/>
        <v>48</v>
      </c>
      <c r="B54" s="62" t="s">
        <v>3455</v>
      </c>
      <c r="C54" s="69" t="s">
        <v>3456</v>
      </c>
      <c r="D54" s="62" t="s">
        <v>3364</v>
      </c>
      <c r="E54" s="62">
        <v>54</v>
      </c>
      <c r="F54" s="51">
        <f t="shared" si="1"/>
        <v>0.54</v>
      </c>
      <c r="G54" s="52" t="str">
        <f t="shared" si="0"/>
        <v>Trung bình</v>
      </c>
      <c r="H54" s="49"/>
      <c r="I54" s="24">
        <v>52</v>
      </c>
    </row>
    <row r="55" spans="1:9" s="24" customFormat="1" ht="11.25">
      <c r="A55" s="23">
        <f t="shared" si="2"/>
        <v>49</v>
      </c>
      <c r="B55" s="62" t="s">
        <v>3457</v>
      </c>
      <c r="C55" s="69" t="s">
        <v>3458</v>
      </c>
      <c r="D55" s="62" t="s">
        <v>3364</v>
      </c>
      <c r="E55" s="62">
        <v>71</v>
      </c>
      <c r="F55" s="51">
        <f t="shared" si="1"/>
        <v>0.71</v>
      </c>
      <c r="G55" s="52" t="str">
        <f t="shared" si="0"/>
        <v>Khá</v>
      </c>
      <c r="H55" s="49"/>
      <c r="I55" s="24">
        <v>52</v>
      </c>
    </row>
    <row r="56" spans="1:9" s="24" customFormat="1" ht="11.25">
      <c r="A56" s="23">
        <f t="shared" si="2"/>
        <v>50</v>
      </c>
      <c r="B56" s="62" t="s">
        <v>3459</v>
      </c>
      <c r="C56" s="69" t="s">
        <v>3460</v>
      </c>
      <c r="D56" s="62" t="s">
        <v>3364</v>
      </c>
      <c r="E56" s="62">
        <v>50</v>
      </c>
      <c r="F56" s="51">
        <f t="shared" si="1"/>
        <v>0.5</v>
      </c>
      <c r="G56" s="52" t="str">
        <f t="shared" si="0"/>
        <v>Trung bình</v>
      </c>
      <c r="H56" s="49"/>
      <c r="I56" s="24">
        <v>52</v>
      </c>
    </row>
    <row r="57" spans="1:9" s="24" customFormat="1" ht="11.25">
      <c r="A57" s="23">
        <f t="shared" si="2"/>
        <v>51</v>
      </c>
      <c r="B57" s="62" t="s">
        <v>3461</v>
      </c>
      <c r="C57" s="69" t="s">
        <v>3462</v>
      </c>
      <c r="D57" s="62" t="s">
        <v>3364</v>
      </c>
      <c r="E57" s="62">
        <v>59</v>
      </c>
      <c r="F57" s="51">
        <f t="shared" si="1"/>
        <v>0.59</v>
      </c>
      <c r="G57" s="52" t="str">
        <f t="shared" si="0"/>
        <v>Trung bình</v>
      </c>
      <c r="H57" s="49"/>
      <c r="I57" s="24">
        <v>52</v>
      </c>
    </row>
    <row r="58" spans="1:9" s="24" customFormat="1" ht="11.25">
      <c r="A58" s="23">
        <f t="shared" si="2"/>
        <v>52</v>
      </c>
      <c r="B58" s="62" t="s">
        <v>3463</v>
      </c>
      <c r="C58" s="69" t="s">
        <v>3464</v>
      </c>
      <c r="D58" s="62" t="s">
        <v>3364</v>
      </c>
      <c r="E58" s="62">
        <v>55</v>
      </c>
      <c r="F58" s="51">
        <f t="shared" si="1"/>
        <v>0.55</v>
      </c>
      <c r="G58" s="52" t="str">
        <f t="shared" si="0"/>
        <v>Trung bình</v>
      </c>
      <c r="H58" s="49"/>
      <c r="I58" s="24">
        <v>52</v>
      </c>
    </row>
    <row r="59" spans="1:9" s="24" customFormat="1" ht="11.25">
      <c r="A59" s="23">
        <f t="shared" si="2"/>
        <v>53</v>
      </c>
      <c r="B59" s="62" t="s">
        <v>3465</v>
      </c>
      <c r="C59" s="69" t="s">
        <v>3466</v>
      </c>
      <c r="D59" s="62" t="s">
        <v>3364</v>
      </c>
      <c r="E59" s="62">
        <v>47</v>
      </c>
      <c r="F59" s="51">
        <f t="shared" si="1"/>
        <v>0.47</v>
      </c>
      <c r="G59" s="52" t="str">
        <f t="shared" si="0"/>
        <v>Yếu</v>
      </c>
      <c r="H59" s="49"/>
      <c r="I59" s="24">
        <v>52</v>
      </c>
    </row>
    <row r="60" spans="1:9" s="24" customFormat="1" ht="11.25">
      <c r="A60" s="23">
        <f t="shared" si="2"/>
        <v>54</v>
      </c>
      <c r="B60" s="62" t="s">
        <v>3467</v>
      </c>
      <c r="C60" s="69" t="s">
        <v>3468</v>
      </c>
      <c r="D60" s="62" t="s">
        <v>3364</v>
      </c>
      <c r="E60" s="62">
        <v>84</v>
      </c>
      <c r="F60" s="51">
        <f t="shared" si="1"/>
        <v>0.84</v>
      </c>
      <c r="G60" s="52" t="str">
        <f t="shared" si="0"/>
        <v>Tốt</v>
      </c>
      <c r="H60" s="49"/>
      <c r="I60" s="24">
        <v>52</v>
      </c>
    </row>
    <row r="61" spans="1:9" s="24" customFormat="1" ht="11.25">
      <c r="A61" s="23">
        <f t="shared" si="2"/>
        <v>55</v>
      </c>
      <c r="B61" s="62" t="s">
        <v>3469</v>
      </c>
      <c r="C61" s="69" t="s">
        <v>3470</v>
      </c>
      <c r="D61" s="62" t="s">
        <v>3364</v>
      </c>
      <c r="E61" s="62">
        <v>52</v>
      </c>
      <c r="F61" s="51">
        <f t="shared" si="1"/>
        <v>0.52</v>
      </c>
      <c r="G61" s="52" t="str">
        <f t="shared" si="0"/>
        <v>Trung bình</v>
      </c>
      <c r="H61" s="49"/>
      <c r="I61" s="24">
        <v>52</v>
      </c>
    </row>
    <row r="62" spans="1:9" s="24" customFormat="1" ht="11.25">
      <c r="A62" s="23">
        <f t="shared" si="2"/>
        <v>56</v>
      </c>
      <c r="B62" s="62" t="s">
        <v>3471</v>
      </c>
      <c r="C62" s="69" t="s">
        <v>3472</v>
      </c>
      <c r="D62" s="62" t="s">
        <v>3364</v>
      </c>
      <c r="E62" s="62">
        <v>64</v>
      </c>
      <c r="F62" s="51">
        <f t="shared" si="1"/>
        <v>0.64</v>
      </c>
      <c r="G62" s="52" t="str">
        <f t="shared" si="0"/>
        <v>TB Khá</v>
      </c>
      <c r="H62" s="49"/>
      <c r="I62" s="24">
        <v>52</v>
      </c>
    </row>
    <row r="63" spans="1:9" s="24" customFormat="1" ht="11.25">
      <c r="A63" s="23">
        <f t="shared" si="2"/>
        <v>57</v>
      </c>
      <c r="B63" s="62" t="s">
        <v>3473</v>
      </c>
      <c r="C63" s="69" t="s">
        <v>3474</v>
      </c>
      <c r="D63" s="62" t="s">
        <v>3364</v>
      </c>
      <c r="E63" s="62">
        <v>50</v>
      </c>
      <c r="F63" s="51">
        <f t="shared" si="1"/>
        <v>0.5</v>
      </c>
      <c r="G63" s="52" t="str">
        <f t="shared" si="0"/>
        <v>Trung bình</v>
      </c>
      <c r="H63" s="49"/>
      <c r="I63" s="24">
        <v>52</v>
      </c>
    </row>
    <row r="64" spans="1:9" s="24" customFormat="1" ht="11.25">
      <c r="A64" s="23">
        <f t="shared" si="2"/>
        <v>58</v>
      </c>
      <c r="B64" s="62" t="s">
        <v>3475</v>
      </c>
      <c r="C64" s="69" t="s">
        <v>3476</v>
      </c>
      <c r="D64" s="62" t="s">
        <v>3477</v>
      </c>
      <c r="E64" s="62">
        <v>70</v>
      </c>
      <c r="F64" s="51">
        <f t="shared" si="1"/>
        <v>0.7</v>
      </c>
      <c r="G64" s="52" t="str">
        <f t="shared" si="0"/>
        <v>Khá</v>
      </c>
      <c r="H64" s="49"/>
      <c r="I64" s="24">
        <v>52</v>
      </c>
    </row>
    <row r="65" spans="1:9" s="24" customFormat="1" ht="11.25">
      <c r="A65" s="23">
        <f t="shared" si="2"/>
        <v>59</v>
      </c>
      <c r="B65" s="62" t="s">
        <v>3478</v>
      </c>
      <c r="C65" s="69" t="s">
        <v>3479</v>
      </c>
      <c r="D65" s="62" t="s">
        <v>3477</v>
      </c>
      <c r="E65" s="62">
        <v>62</v>
      </c>
      <c r="F65" s="51">
        <f t="shared" si="1"/>
        <v>0.62</v>
      </c>
      <c r="G65" s="52" t="str">
        <f t="shared" si="0"/>
        <v>TB Khá</v>
      </c>
      <c r="H65" s="49"/>
      <c r="I65" s="24">
        <v>52</v>
      </c>
    </row>
    <row r="66" spans="1:9" s="24" customFormat="1" ht="11.25">
      <c r="A66" s="23">
        <f t="shared" si="2"/>
        <v>60</v>
      </c>
      <c r="B66" s="62" t="s">
        <v>3480</v>
      </c>
      <c r="C66" s="69" t="s">
        <v>3481</v>
      </c>
      <c r="D66" s="62" t="s">
        <v>3477</v>
      </c>
      <c r="E66" s="62">
        <v>67</v>
      </c>
      <c r="F66" s="51">
        <f t="shared" si="1"/>
        <v>0.67</v>
      </c>
      <c r="G66" s="52" t="str">
        <f t="shared" si="0"/>
        <v>TB Khá</v>
      </c>
      <c r="H66" s="49"/>
      <c r="I66" s="24">
        <v>52</v>
      </c>
    </row>
    <row r="67" spans="1:9" s="24" customFormat="1" ht="11.25">
      <c r="A67" s="23">
        <f t="shared" si="2"/>
        <v>61</v>
      </c>
      <c r="B67" s="62" t="s">
        <v>3482</v>
      </c>
      <c r="C67" s="69" t="s">
        <v>2382</v>
      </c>
      <c r="D67" s="62" t="s">
        <v>3477</v>
      </c>
      <c r="E67" s="62">
        <v>70</v>
      </c>
      <c r="F67" s="51">
        <f t="shared" si="1"/>
        <v>0.7</v>
      </c>
      <c r="G67" s="52" t="str">
        <f t="shared" si="0"/>
        <v>Khá</v>
      </c>
      <c r="H67" s="49"/>
      <c r="I67" s="24">
        <v>52</v>
      </c>
    </row>
    <row r="68" spans="1:9" s="24" customFormat="1" ht="11.25">
      <c r="A68" s="23">
        <f t="shared" si="2"/>
        <v>62</v>
      </c>
      <c r="B68" s="62" t="s">
        <v>3483</v>
      </c>
      <c r="C68" s="69" t="s">
        <v>3484</v>
      </c>
      <c r="D68" s="62" t="s">
        <v>3477</v>
      </c>
      <c r="E68" s="62">
        <v>70</v>
      </c>
      <c r="F68" s="51">
        <f t="shared" si="1"/>
        <v>0.7</v>
      </c>
      <c r="G68" s="52" t="str">
        <f t="shared" si="0"/>
        <v>Khá</v>
      </c>
      <c r="H68" s="49"/>
      <c r="I68" s="24">
        <v>52</v>
      </c>
    </row>
    <row r="69" spans="1:9" s="24" customFormat="1" ht="11.25">
      <c r="A69" s="23">
        <f t="shared" si="2"/>
        <v>63</v>
      </c>
      <c r="B69" s="62" t="s">
        <v>3485</v>
      </c>
      <c r="C69" s="69" t="s">
        <v>3486</v>
      </c>
      <c r="D69" s="62" t="s">
        <v>3477</v>
      </c>
      <c r="E69" s="62">
        <v>70</v>
      </c>
      <c r="F69" s="51">
        <f t="shared" si="1"/>
        <v>0.7</v>
      </c>
      <c r="G69" s="52" t="str">
        <f t="shared" si="0"/>
        <v>Khá</v>
      </c>
      <c r="H69" s="49"/>
      <c r="I69" s="24">
        <v>52</v>
      </c>
    </row>
    <row r="70" spans="1:9" s="24" customFormat="1" ht="11.25">
      <c r="A70" s="23">
        <f t="shared" si="2"/>
        <v>64</v>
      </c>
      <c r="B70" s="62" t="s">
        <v>3487</v>
      </c>
      <c r="C70" s="69" t="s">
        <v>3486</v>
      </c>
      <c r="D70" s="62" t="s">
        <v>3477</v>
      </c>
      <c r="E70" s="62">
        <v>78</v>
      </c>
      <c r="F70" s="51">
        <f t="shared" si="1"/>
        <v>0.78</v>
      </c>
      <c r="G70" s="52" t="str">
        <f t="shared" si="0"/>
        <v>Khá</v>
      </c>
      <c r="H70" s="49"/>
      <c r="I70" s="24">
        <v>52</v>
      </c>
    </row>
    <row r="71" spans="1:9" s="24" customFormat="1" ht="11.25">
      <c r="A71" s="23">
        <f t="shared" si="2"/>
        <v>65</v>
      </c>
      <c r="B71" s="62" t="s">
        <v>3488</v>
      </c>
      <c r="C71" s="69" t="s">
        <v>3489</v>
      </c>
      <c r="D71" s="62" t="s">
        <v>3477</v>
      </c>
      <c r="E71" s="62">
        <v>67</v>
      </c>
      <c r="F71" s="51">
        <f t="shared" si="1"/>
        <v>0.67</v>
      </c>
      <c r="G71" s="52" t="str">
        <f aca="true" t="shared" si="3" ref="G71:G121">IF(E71&gt;89,"Xuất sắc",IF((E71&gt;79)*AND(E71&lt;90),"Tốt",IF((E71&gt;69)*AND(E71&lt;80),"Khá",IF((E71&gt;59)*AND(E71&lt;70),"TB Khá",IF((E71&gt;49)*AND(E71&lt;60),"Trung bình",IF((E71&gt;29)*AND(E71&lt;50),"Yếu",IF((E71&lt;30)*AND(E71&gt;=0),"Kém","  ")))))))</f>
        <v>TB Khá</v>
      </c>
      <c r="H71" s="49"/>
      <c r="I71" s="24">
        <v>52</v>
      </c>
    </row>
    <row r="72" spans="1:9" s="24" customFormat="1" ht="11.25">
      <c r="A72" s="23">
        <f t="shared" si="2"/>
        <v>66</v>
      </c>
      <c r="B72" s="62" t="s">
        <v>3490</v>
      </c>
      <c r="C72" s="69" t="s">
        <v>3491</v>
      </c>
      <c r="D72" s="62" t="s">
        <v>3477</v>
      </c>
      <c r="E72" s="62">
        <v>52</v>
      </c>
      <c r="F72" s="51">
        <f aca="true" t="shared" si="4" ref="F72:F121">+E72/100</f>
        <v>0.52</v>
      </c>
      <c r="G72" s="52" t="str">
        <f t="shared" si="3"/>
        <v>Trung bình</v>
      </c>
      <c r="H72" s="49"/>
      <c r="I72" s="24">
        <v>52</v>
      </c>
    </row>
    <row r="73" spans="1:9" s="24" customFormat="1" ht="11.25">
      <c r="A73" s="23">
        <f aca="true" t="shared" si="5" ref="A73:A121">+A72+1</f>
        <v>67</v>
      </c>
      <c r="B73" s="62" t="s">
        <v>3492</v>
      </c>
      <c r="C73" s="69" t="s">
        <v>440</v>
      </c>
      <c r="D73" s="62" t="s">
        <v>3477</v>
      </c>
      <c r="E73" s="62">
        <v>70</v>
      </c>
      <c r="F73" s="51">
        <f t="shared" si="4"/>
        <v>0.7</v>
      </c>
      <c r="G73" s="52" t="str">
        <f t="shared" si="3"/>
        <v>Khá</v>
      </c>
      <c r="H73" s="49"/>
      <c r="I73" s="24">
        <v>52</v>
      </c>
    </row>
    <row r="74" spans="1:9" s="24" customFormat="1" ht="11.25">
      <c r="A74" s="23">
        <f t="shared" si="5"/>
        <v>68</v>
      </c>
      <c r="B74" s="62" t="s">
        <v>3493</v>
      </c>
      <c r="C74" s="69" t="s">
        <v>3494</v>
      </c>
      <c r="D74" s="62" t="s">
        <v>3477</v>
      </c>
      <c r="E74" s="62">
        <v>65</v>
      </c>
      <c r="F74" s="51">
        <f t="shared" si="4"/>
        <v>0.65</v>
      </c>
      <c r="G74" s="52" t="str">
        <f t="shared" si="3"/>
        <v>TB Khá</v>
      </c>
      <c r="H74" s="49"/>
      <c r="I74" s="24">
        <v>52</v>
      </c>
    </row>
    <row r="75" spans="1:9" s="24" customFormat="1" ht="11.25">
      <c r="A75" s="23">
        <f t="shared" si="5"/>
        <v>69</v>
      </c>
      <c r="B75" s="62" t="s">
        <v>3495</v>
      </c>
      <c r="C75" s="69" t="s">
        <v>3695</v>
      </c>
      <c r="D75" s="62" t="s">
        <v>3477</v>
      </c>
      <c r="E75" s="62">
        <v>67</v>
      </c>
      <c r="F75" s="51">
        <f t="shared" si="4"/>
        <v>0.67</v>
      </c>
      <c r="G75" s="52" t="str">
        <f t="shared" si="3"/>
        <v>TB Khá</v>
      </c>
      <c r="H75" s="49"/>
      <c r="I75" s="24">
        <v>52</v>
      </c>
    </row>
    <row r="76" spans="1:9" s="24" customFormat="1" ht="11.25">
      <c r="A76" s="23">
        <f t="shared" si="5"/>
        <v>70</v>
      </c>
      <c r="B76" s="62" t="s">
        <v>3496</v>
      </c>
      <c r="C76" s="69" t="s">
        <v>3497</v>
      </c>
      <c r="D76" s="62" t="s">
        <v>3477</v>
      </c>
      <c r="E76" s="62">
        <v>67</v>
      </c>
      <c r="F76" s="51">
        <f t="shared" si="4"/>
        <v>0.67</v>
      </c>
      <c r="G76" s="52" t="str">
        <f t="shared" si="3"/>
        <v>TB Khá</v>
      </c>
      <c r="H76" s="49"/>
      <c r="I76" s="24">
        <v>52</v>
      </c>
    </row>
    <row r="77" spans="1:9" s="24" customFormat="1" ht="11.25">
      <c r="A77" s="23">
        <f t="shared" si="5"/>
        <v>71</v>
      </c>
      <c r="B77" s="62" t="s">
        <v>3498</v>
      </c>
      <c r="C77" s="69" t="s">
        <v>3499</v>
      </c>
      <c r="D77" s="62" t="s">
        <v>3477</v>
      </c>
      <c r="E77" s="62">
        <v>75</v>
      </c>
      <c r="F77" s="51">
        <f t="shared" si="4"/>
        <v>0.75</v>
      </c>
      <c r="G77" s="52" t="str">
        <f t="shared" si="3"/>
        <v>Khá</v>
      </c>
      <c r="H77" s="49"/>
      <c r="I77" s="24">
        <v>52</v>
      </c>
    </row>
    <row r="78" spans="1:9" s="24" customFormat="1" ht="11.25">
      <c r="A78" s="23">
        <f t="shared" si="5"/>
        <v>72</v>
      </c>
      <c r="B78" s="62" t="s">
        <v>3500</v>
      </c>
      <c r="C78" s="69" t="s">
        <v>3501</v>
      </c>
      <c r="D78" s="62" t="s">
        <v>3477</v>
      </c>
      <c r="E78" s="62">
        <v>67</v>
      </c>
      <c r="F78" s="51">
        <f t="shared" si="4"/>
        <v>0.67</v>
      </c>
      <c r="G78" s="52" t="str">
        <f t="shared" si="3"/>
        <v>TB Khá</v>
      </c>
      <c r="H78" s="49"/>
      <c r="I78" s="24">
        <v>52</v>
      </c>
    </row>
    <row r="79" spans="1:9" s="24" customFormat="1" ht="11.25">
      <c r="A79" s="23">
        <f t="shared" si="5"/>
        <v>73</v>
      </c>
      <c r="B79" s="62" t="s">
        <v>3502</v>
      </c>
      <c r="C79" s="69" t="s">
        <v>3503</v>
      </c>
      <c r="D79" s="62" t="s">
        <v>3477</v>
      </c>
      <c r="E79" s="62">
        <v>70</v>
      </c>
      <c r="F79" s="51">
        <f t="shared" si="4"/>
        <v>0.7</v>
      </c>
      <c r="G79" s="52" t="str">
        <f t="shared" si="3"/>
        <v>Khá</v>
      </c>
      <c r="H79" s="49"/>
      <c r="I79" s="24">
        <v>52</v>
      </c>
    </row>
    <row r="80" spans="1:9" s="24" customFormat="1" ht="11.25">
      <c r="A80" s="23">
        <f t="shared" si="5"/>
        <v>74</v>
      </c>
      <c r="B80" s="62" t="s">
        <v>3504</v>
      </c>
      <c r="C80" s="69" t="s">
        <v>3505</v>
      </c>
      <c r="D80" s="62" t="s">
        <v>3477</v>
      </c>
      <c r="E80" s="62">
        <v>72</v>
      </c>
      <c r="F80" s="51">
        <f t="shared" si="4"/>
        <v>0.72</v>
      </c>
      <c r="G80" s="52" t="str">
        <f t="shared" si="3"/>
        <v>Khá</v>
      </c>
      <c r="H80" s="49"/>
      <c r="I80" s="24">
        <v>52</v>
      </c>
    </row>
    <row r="81" spans="1:9" s="24" customFormat="1" ht="11.25">
      <c r="A81" s="23">
        <f t="shared" si="5"/>
        <v>75</v>
      </c>
      <c r="B81" s="62" t="s">
        <v>3506</v>
      </c>
      <c r="C81" s="69" t="s">
        <v>3507</v>
      </c>
      <c r="D81" s="62" t="s">
        <v>3477</v>
      </c>
      <c r="E81" s="62">
        <v>67</v>
      </c>
      <c r="F81" s="51">
        <f t="shared" si="4"/>
        <v>0.67</v>
      </c>
      <c r="G81" s="52" t="str">
        <f t="shared" si="3"/>
        <v>TB Khá</v>
      </c>
      <c r="H81" s="49"/>
      <c r="I81" s="24">
        <v>52</v>
      </c>
    </row>
    <row r="82" spans="1:9" s="24" customFormat="1" ht="11.25">
      <c r="A82" s="23">
        <f t="shared" si="5"/>
        <v>76</v>
      </c>
      <c r="B82" s="62" t="s">
        <v>3508</v>
      </c>
      <c r="C82" s="69" t="s">
        <v>3509</v>
      </c>
      <c r="D82" s="62" t="s">
        <v>3477</v>
      </c>
      <c r="E82" s="62">
        <v>75</v>
      </c>
      <c r="F82" s="51">
        <f t="shared" si="4"/>
        <v>0.75</v>
      </c>
      <c r="G82" s="52" t="str">
        <f t="shared" si="3"/>
        <v>Khá</v>
      </c>
      <c r="H82" s="49"/>
      <c r="I82" s="24">
        <v>52</v>
      </c>
    </row>
    <row r="83" spans="1:9" s="24" customFormat="1" ht="11.25">
      <c r="A83" s="23">
        <f t="shared" si="5"/>
        <v>77</v>
      </c>
      <c r="B83" s="62" t="s">
        <v>3510</v>
      </c>
      <c r="C83" s="69" t="s">
        <v>3511</v>
      </c>
      <c r="D83" s="62" t="s">
        <v>3477</v>
      </c>
      <c r="E83" s="62">
        <v>72</v>
      </c>
      <c r="F83" s="51">
        <f t="shared" si="4"/>
        <v>0.72</v>
      </c>
      <c r="G83" s="52" t="str">
        <f t="shared" si="3"/>
        <v>Khá</v>
      </c>
      <c r="H83" s="49"/>
      <c r="I83" s="24">
        <v>52</v>
      </c>
    </row>
    <row r="84" spans="1:9" s="24" customFormat="1" ht="11.25">
      <c r="A84" s="23">
        <f t="shared" si="5"/>
        <v>78</v>
      </c>
      <c r="B84" s="62" t="s">
        <v>3512</v>
      </c>
      <c r="C84" s="69" t="s">
        <v>3513</v>
      </c>
      <c r="D84" s="62" t="s">
        <v>3477</v>
      </c>
      <c r="E84" s="62">
        <v>72</v>
      </c>
      <c r="F84" s="51">
        <f t="shared" si="4"/>
        <v>0.72</v>
      </c>
      <c r="G84" s="52" t="str">
        <f t="shared" si="3"/>
        <v>Khá</v>
      </c>
      <c r="H84" s="49"/>
      <c r="I84" s="24">
        <v>52</v>
      </c>
    </row>
    <row r="85" spans="1:9" s="24" customFormat="1" ht="11.25">
      <c r="A85" s="23">
        <f t="shared" si="5"/>
        <v>79</v>
      </c>
      <c r="B85" s="62" t="s">
        <v>3514</v>
      </c>
      <c r="C85" s="69" t="s">
        <v>3515</v>
      </c>
      <c r="D85" s="62" t="s">
        <v>3477</v>
      </c>
      <c r="E85" s="62">
        <v>50</v>
      </c>
      <c r="F85" s="51">
        <f t="shared" si="4"/>
        <v>0.5</v>
      </c>
      <c r="G85" s="52" t="str">
        <f t="shared" si="3"/>
        <v>Trung bình</v>
      </c>
      <c r="H85" s="49"/>
      <c r="I85" s="24">
        <v>52</v>
      </c>
    </row>
    <row r="86" spans="1:9" s="24" customFormat="1" ht="11.25">
      <c r="A86" s="23">
        <f t="shared" si="5"/>
        <v>80</v>
      </c>
      <c r="B86" s="62" t="s">
        <v>3516</v>
      </c>
      <c r="C86" s="69" t="s">
        <v>478</v>
      </c>
      <c r="D86" s="62" t="s">
        <v>3477</v>
      </c>
      <c r="E86" s="62">
        <v>58</v>
      </c>
      <c r="F86" s="51">
        <f t="shared" si="4"/>
        <v>0.58</v>
      </c>
      <c r="G86" s="52" t="str">
        <f t="shared" si="3"/>
        <v>Trung bình</v>
      </c>
      <c r="H86" s="49"/>
      <c r="I86" s="24">
        <v>52</v>
      </c>
    </row>
    <row r="87" spans="1:9" s="24" customFormat="1" ht="11.25">
      <c r="A87" s="23">
        <f t="shared" si="5"/>
        <v>81</v>
      </c>
      <c r="B87" s="62" t="s">
        <v>3517</v>
      </c>
      <c r="C87" s="69" t="s">
        <v>3518</v>
      </c>
      <c r="D87" s="62" t="s">
        <v>3477</v>
      </c>
      <c r="E87" s="62">
        <v>70</v>
      </c>
      <c r="F87" s="51">
        <f t="shared" si="4"/>
        <v>0.7</v>
      </c>
      <c r="G87" s="52" t="str">
        <f t="shared" si="3"/>
        <v>Khá</v>
      </c>
      <c r="H87" s="49"/>
      <c r="I87" s="24">
        <v>52</v>
      </c>
    </row>
    <row r="88" spans="1:9" s="24" customFormat="1" ht="11.25">
      <c r="A88" s="23">
        <f t="shared" si="5"/>
        <v>82</v>
      </c>
      <c r="B88" s="62" t="s">
        <v>3519</v>
      </c>
      <c r="C88" s="69" t="s">
        <v>3520</v>
      </c>
      <c r="D88" s="62" t="s">
        <v>3477</v>
      </c>
      <c r="E88" s="62">
        <v>67</v>
      </c>
      <c r="F88" s="51">
        <f t="shared" si="4"/>
        <v>0.67</v>
      </c>
      <c r="G88" s="52" t="str">
        <f t="shared" si="3"/>
        <v>TB Khá</v>
      </c>
      <c r="H88" s="49"/>
      <c r="I88" s="24">
        <v>52</v>
      </c>
    </row>
    <row r="89" spans="1:9" s="24" customFormat="1" ht="11.25">
      <c r="A89" s="23">
        <f t="shared" si="5"/>
        <v>83</v>
      </c>
      <c r="B89" s="62" t="s">
        <v>3521</v>
      </c>
      <c r="C89" s="69" t="s">
        <v>199</v>
      </c>
      <c r="D89" s="62" t="s">
        <v>3477</v>
      </c>
      <c r="E89" s="62">
        <v>78</v>
      </c>
      <c r="F89" s="51">
        <f t="shared" si="4"/>
        <v>0.78</v>
      </c>
      <c r="G89" s="52" t="str">
        <f t="shared" si="3"/>
        <v>Khá</v>
      </c>
      <c r="H89" s="49"/>
      <c r="I89" s="24">
        <v>52</v>
      </c>
    </row>
    <row r="90" spans="1:9" s="24" customFormat="1" ht="11.25">
      <c r="A90" s="23">
        <f t="shared" si="5"/>
        <v>84</v>
      </c>
      <c r="B90" s="62" t="s">
        <v>3522</v>
      </c>
      <c r="C90" s="69" t="s">
        <v>3523</v>
      </c>
      <c r="D90" s="62" t="s">
        <v>3477</v>
      </c>
      <c r="E90" s="62">
        <v>70</v>
      </c>
      <c r="F90" s="51">
        <f t="shared" si="4"/>
        <v>0.7</v>
      </c>
      <c r="G90" s="52" t="str">
        <f t="shared" si="3"/>
        <v>Khá</v>
      </c>
      <c r="H90" s="49"/>
      <c r="I90" s="24">
        <v>53</v>
      </c>
    </row>
    <row r="91" spans="1:9" s="24" customFormat="1" ht="11.25">
      <c r="A91" s="23">
        <f t="shared" si="5"/>
        <v>85</v>
      </c>
      <c r="B91" s="62" t="s">
        <v>3524</v>
      </c>
      <c r="C91" s="69" t="s">
        <v>3525</v>
      </c>
      <c r="D91" s="62" t="s">
        <v>3477</v>
      </c>
      <c r="E91" s="62">
        <v>0</v>
      </c>
      <c r="F91" s="51">
        <f t="shared" si="4"/>
        <v>0</v>
      </c>
      <c r="G91" s="52" t="str">
        <f t="shared" si="3"/>
        <v>Kém</v>
      </c>
      <c r="H91" s="49"/>
      <c r="I91" s="24">
        <v>53</v>
      </c>
    </row>
    <row r="92" spans="1:9" s="24" customFormat="1" ht="11.25">
      <c r="A92" s="23">
        <f t="shared" si="5"/>
        <v>86</v>
      </c>
      <c r="B92" s="62" t="s">
        <v>3526</v>
      </c>
      <c r="C92" s="69" t="s">
        <v>2440</v>
      </c>
      <c r="D92" s="62" t="s">
        <v>3477</v>
      </c>
      <c r="E92" s="62">
        <v>70</v>
      </c>
      <c r="F92" s="51">
        <f t="shared" si="4"/>
        <v>0.7</v>
      </c>
      <c r="G92" s="52" t="str">
        <f t="shared" si="3"/>
        <v>Khá</v>
      </c>
      <c r="H92" s="49"/>
      <c r="I92" s="24">
        <v>53</v>
      </c>
    </row>
    <row r="93" spans="1:9" s="24" customFormat="1" ht="11.25">
      <c r="A93" s="23">
        <f t="shared" si="5"/>
        <v>87</v>
      </c>
      <c r="B93" s="62" t="s">
        <v>3527</v>
      </c>
      <c r="C93" s="69" t="s">
        <v>3528</v>
      </c>
      <c r="D93" s="62" t="s">
        <v>3477</v>
      </c>
      <c r="E93" s="62">
        <v>67</v>
      </c>
      <c r="F93" s="51">
        <f t="shared" si="4"/>
        <v>0.67</v>
      </c>
      <c r="G93" s="52" t="str">
        <f t="shared" si="3"/>
        <v>TB Khá</v>
      </c>
      <c r="H93" s="49"/>
      <c r="I93" s="24">
        <v>53</v>
      </c>
    </row>
    <row r="94" spans="1:9" s="24" customFormat="1" ht="11.25">
      <c r="A94" s="23">
        <f t="shared" si="5"/>
        <v>88</v>
      </c>
      <c r="B94" s="62" t="s">
        <v>3529</v>
      </c>
      <c r="C94" s="69" t="s">
        <v>3530</v>
      </c>
      <c r="D94" s="62" t="s">
        <v>3477</v>
      </c>
      <c r="E94" s="62">
        <v>70</v>
      </c>
      <c r="F94" s="51">
        <f t="shared" si="4"/>
        <v>0.7</v>
      </c>
      <c r="G94" s="52" t="str">
        <f t="shared" si="3"/>
        <v>Khá</v>
      </c>
      <c r="H94" s="49"/>
      <c r="I94" s="24">
        <v>53</v>
      </c>
    </row>
    <row r="95" spans="1:9" s="24" customFormat="1" ht="11.25">
      <c r="A95" s="23">
        <f t="shared" si="5"/>
        <v>89</v>
      </c>
      <c r="B95" s="62" t="s">
        <v>3531</v>
      </c>
      <c r="C95" s="69" t="s">
        <v>3532</v>
      </c>
      <c r="D95" s="62" t="s">
        <v>3477</v>
      </c>
      <c r="E95" s="62">
        <v>70</v>
      </c>
      <c r="F95" s="51">
        <f t="shared" si="4"/>
        <v>0.7</v>
      </c>
      <c r="G95" s="52" t="str">
        <f t="shared" si="3"/>
        <v>Khá</v>
      </c>
      <c r="H95" s="49"/>
      <c r="I95" s="24">
        <v>53</v>
      </c>
    </row>
    <row r="96" spans="1:9" s="24" customFormat="1" ht="11.25">
      <c r="A96" s="23">
        <f t="shared" si="5"/>
        <v>90</v>
      </c>
      <c r="B96" s="62" t="s">
        <v>3533</v>
      </c>
      <c r="C96" s="69" t="s">
        <v>3534</v>
      </c>
      <c r="D96" s="62" t="s">
        <v>3477</v>
      </c>
      <c r="E96" s="62">
        <v>72</v>
      </c>
      <c r="F96" s="51">
        <f t="shared" si="4"/>
        <v>0.72</v>
      </c>
      <c r="G96" s="52" t="str">
        <f t="shared" si="3"/>
        <v>Khá</v>
      </c>
      <c r="H96" s="49"/>
      <c r="I96" s="24">
        <v>53</v>
      </c>
    </row>
    <row r="97" spans="1:9" s="24" customFormat="1" ht="11.25">
      <c r="A97" s="23">
        <f t="shared" si="5"/>
        <v>91</v>
      </c>
      <c r="B97" s="62" t="s">
        <v>3535</v>
      </c>
      <c r="C97" s="69" t="s">
        <v>3536</v>
      </c>
      <c r="D97" s="62" t="s">
        <v>3477</v>
      </c>
      <c r="E97" s="62">
        <v>67</v>
      </c>
      <c r="F97" s="51">
        <f t="shared" si="4"/>
        <v>0.67</v>
      </c>
      <c r="G97" s="52" t="str">
        <f t="shared" si="3"/>
        <v>TB Khá</v>
      </c>
      <c r="H97" s="49"/>
      <c r="I97" s="24">
        <v>53</v>
      </c>
    </row>
    <row r="98" spans="1:9" s="24" customFormat="1" ht="11.25">
      <c r="A98" s="23">
        <f t="shared" si="5"/>
        <v>92</v>
      </c>
      <c r="B98" s="62" t="s">
        <v>3537</v>
      </c>
      <c r="C98" s="69" t="s">
        <v>3538</v>
      </c>
      <c r="D98" s="62" t="s">
        <v>3477</v>
      </c>
      <c r="E98" s="62">
        <v>70</v>
      </c>
      <c r="F98" s="51">
        <f t="shared" si="4"/>
        <v>0.7</v>
      </c>
      <c r="G98" s="52" t="str">
        <f t="shared" si="3"/>
        <v>Khá</v>
      </c>
      <c r="H98" s="49"/>
      <c r="I98" s="24">
        <v>53</v>
      </c>
    </row>
    <row r="99" spans="1:9" s="24" customFormat="1" ht="11.25">
      <c r="A99" s="23">
        <f t="shared" si="5"/>
        <v>93</v>
      </c>
      <c r="B99" s="62" t="s">
        <v>3539</v>
      </c>
      <c r="C99" s="69" t="s">
        <v>3540</v>
      </c>
      <c r="D99" s="62" t="s">
        <v>3477</v>
      </c>
      <c r="E99" s="62">
        <v>70</v>
      </c>
      <c r="F99" s="51">
        <f t="shared" si="4"/>
        <v>0.7</v>
      </c>
      <c r="G99" s="52" t="str">
        <f t="shared" si="3"/>
        <v>Khá</v>
      </c>
      <c r="H99" s="49"/>
      <c r="I99" s="24">
        <v>53</v>
      </c>
    </row>
    <row r="100" spans="1:9" s="24" customFormat="1" ht="11.25">
      <c r="A100" s="23">
        <f t="shared" si="5"/>
        <v>94</v>
      </c>
      <c r="B100" s="62" t="s">
        <v>3541</v>
      </c>
      <c r="C100" s="69" t="s">
        <v>3542</v>
      </c>
      <c r="D100" s="62" t="s">
        <v>3477</v>
      </c>
      <c r="E100" s="62">
        <v>52</v>
      </c>
      <c r="F100" s="51">
        <f t="shared" si="4"/>
        <v>0.52</v>
      </c>
      <c r="G100" s="52" t="str">
        <f t="shared" si="3"/>
        <v>Trung bình</v>
      </c>
      <c r="H100" s="49"/>
      <c r="I100" s="24">
        <v>53</v>
      </c>
    </row>
    <row r="101" spans="1:9" s="24" customFormat="1" ht="11.25">
      <c r="A101" s="23">
        <f t="shared" si="5"/>
        <v>95</v>
      </c>
      <c r="B101" s="62" t="s">
        <v>3543</v>
      </c>
      <c r="C101" s="69" t="s">
        <v>3544</v>
      </c>
      <c r="D101" s="62" t="s">
        <v>3477</v>
      </c>
      <c r="E101" s="62">
        <v>70</v>
      </c>
      <c r="F101" s="51">
        <f t="shared" si="4"/>
        <v>0.7</v>
      </c>
      <c r="G101" s="52" t="str">
        <f t="shared" si="3"/>
        <v>Khá</v>
      </c>
      <c r="H101" s="49"/>
      <c r="I101" s="24">
        <v>53</v>
      </c>
    </row>
    <row r="102" spans="1:9" s="24" customFormat="1" ht="11.25">
      <c r="A102" s="23">
        <f t="shared" si="5"/>
        <v>96</v>
      </c>
      <c r="B102" s="62" t="s">
        <v>3545</v>
      </c>
      <c r="C102" s="69" t="s">
        <v>3546</v>
      </c>
      <c r="D102" s="62" t="s">
        <v>3477</v>
      </c>
      <c r="E102" s="62">
        <v>67</v>
      </c>
      <c r="F102" s="51">
        <f t="shared" si="4"/>
        <v>0.67</v>
      </c>
      <c r="G102" s="52" t="str">
        <f t="shared" si="3"/>
        <v>TB Khá</v>
      </c>
      <c r="H102" s="49"/>
      <c r="I102" s="24">
        <v>53</v>
      </c>
    </row>
    <row r="103" spans="1:9" s="24" customFormat="1" ht="11.25">
      <c r="A103" s="23">
        <f t="shared" si="5"/>
        <v>97</v>
      </c>
      <c r="B103" s="62" t="s">
        <v>3547</v>
      </c>
      <c r="C103" s="69" t="s">
        <v>3548</v>
      </c>
      <c r="D103" s="62" t="s">
        <v>3477</v>
      </c>
      <c r="E103" s="62">
        <v>75</v>
      </c>
      <c r="F103" s="51">
        <f t="shared" si="4"/>
        <v>0.75</v>
      </c>
      <c r="G103" s="52" t="str">
        <f t="shared" si="3"/>
        <v>Khá</v>
      </c>
      <c r="H103" s="49"/>
      <c r="I103" s="24">
        <v>53</v>
      </c>
    </row>
    <row r="104" spans="1:9" s="24" customFormat="1" ht="11.25">
      <c r="A104" s="23">
        <f t="shared" si="5"/>
        <v>98</v>
      </c>
      <c r="B104" s="62" t="s">
        <v>3549</v>
      </c>
      <c r="C104" s="69" t="s">
        <v>3086</v>
      </c>
      <c r="D104" s="62" t="s">
        <v>3477</v>
      </c>
      <c r="E104" s="62">
        <v>77</v>
      </c>
      <c r="F104" s="51">
        <f t="shared" si="4"/>
        <v>0.77</v>
      </c>
      <c r="G104" s="52" t="str">
        <f t="shared" si="3"/>
        <v>Khá</v>
      </c>
      <c r="H104" s="49"/>
      <c r="I104" s="24">
        <v>53</v>
      </c>
    </row>
    <row r="105" spans="1:9" s="24" customFormat="1" ht="11.25">
      <c r="A105" s="23">
        <f t="shared" si="5"/>
        <v>99</v>
      </c>
      <c r="B105" s="62" t="s">
        <v>3550</v>
      </c>
      <c r="C105" s="69" t="s">
        <v>3551</v>
      </c>
      <c r="D105" s="62" t="s">
        <v>3477</v>
      </c>
      <c r="E105" s="62">
        <v>67</v>
      </c>
      <c r="F105" s="51">
        <f t="shared" si="4"/>
        <v>0.67</v>
      </c>
      <c r="G105" s="52" t="str">
        <f t="shared" si="3"/>
        <v>TB Khá</v>
      </c>
      <c r="H105" s="49"/>
      <c r="I105" s="24">
        <v>53</v>
      </c>
    </row>
    <row r="106" spans="1:9" s="24" customFormat="1" ht="11.25">
      <c r="A106" s="23">
        <f t="shared" si="5"/>
        <v>100</v>
      </c>
      <c r="B106" s="62" t="s">
        <v>3552</v>
      </c>
      <c r="C106" s="69" t="s">
        <v>3553</v>
      </c>
      <c r="D106" s="62" t="s">
        <v>3477</v>
      </c>
      <c r="E106" s="62">
        <v>69</v>
      </c>
      <c r="F106" s="51">
        <f t="shared" si="4"/>
        <v>0.69</v>
      </c>
      <c r="G106" s="52" t="str">
        <f t="shared" si="3"/>
        <v>TB Khá</v>
      </c>
      <c r="H106" s="49"/>
      <c r="I106" s="24">
        <v>53</v>
      </c>
    </row>
    <row r="107" spans="1:9" s="24" customFormat="1" ht="11.25">
      <c r="A107" s="23">
        <f t="shared" si="5"/>
        <v>101</v>
      </c>
      <c r="B107" s="62" t="s">
        <v>3554</v>
      </c>
      <c r="C107" s="69" t="s">
        <v>3555</v>
      </c>
      <c r="D107" s="62" t="s">
        <v>3477</v>
      </c>
      <c r="E107" s="62">
        <v>70</v>
      </c>
      <c r="F107" s="51">
        <f t="shared" si="4"/>
        <v>0.7</v>
      </c>
      <c r="G107" s="52" t="str">
        <f t="shared" si="3"/>
        <v>Khá</v>
      </c>
      <c r="H107" s="49"/>
      <c r="I107" s="24">
        <v>53</v>
      </c>
    </row>
    <row r="108" spans="1:9" s="24" customFormat="1" ht="11.25">
      <c r="A108" s="23">
        <f t="shared" si="5"/>
        <v>102</v>
      </c>
      <c r="B108" s="62" t="s">
        <v>3556</v>
      </c>
      <c r="C108" s="69" t="s">
        <v>3557</v>
      </c>
      <c r="D108" s="62" t="s">
        <v>3477</v>
      </c>
      <c r="E108" s="62">
        <v>70</v>
      </c>
      <c r="F108" s="51">
        <f t="shared" si="4"/>
        <v>0.7</v>
      </c>
      <c r="G108" s="52" t="str">
        <f t="shared" si="3"/>
        <v>Khá</v>
      </c>
      <c r="H108" s="49"/>
      <c r="I108" s="24">
        <v>53</v>
      </c>
    </row>
    <row r="109" spans="1:9" s="24" customFormat="1" ht="11.25">
      <c r="A109" s="23">
        <f t="shared" si="5"/>
        <v>103</v>
      </c>
      <c r="B109" s="62" t="s">
        <v>3558</v>
      </c>
      <c r="C109" s="69" t="s">
        <v>3559</v>
      </c>
      <c r="D109" s="62" t="s">
        <v>3477</v>
      </c>
      <c r="E109" s="62">
        <v>75</v>
      </c>
      <c r="F109" s="51">
        <f t="shared" si="4"/>
        <v>0.75</v>
      </c>
      <c r="G109" s="52" t="str">
        <f t="shared" si="3"/>
        <v>Khá</v>
      </c>
      <c r="H109" s="49"/>
      <c r="I109" s="24">
        <v>53</v>
      </c>
    </row>
    <row r="110" spans="1:9" s="24" customFormat="1" ht="11.25">
      <c r="A110" s="23">
        <f t="shared" si="5"/>
        <v>104</v>
      </c>
      <c r="B110" s="62" t="s">
        <v>3560</v>
      </c>
      <c r="C110" s="69" t="s">
        <v>3561</v>
      </c>
      <c r="D110" s="62" t="s">
        <v>3477</v>
      </c>
      <c r="E110" s="62">
        <v>67</v>
      </c>
      <c r="F110" s="51">
        <f t="shared" si="4"/>
        <v>0.67</v>
      </c>
      <c r="G110" s="52" t="str">
        <f t="shared" si="3"/>
        <v>TB Khá</v>
      </c>
      <c r="H110" s="49"/>
      <c r="I110" s="24">
        <v>53</v>
      </c>
    </row>
    <row r="111" spans="1:9" s="24" customFormat="1" ht="11.25">
      <c r="A111" s="23">
        <f t="shared" si="5"/>
        <v>105</v>
      </c>
      <c r="B111" s="62" t="s">
        <v>3562</v>
      </c>
      <c r="C111" s="69" t="s">
        <v>3563</v>
      </c>
      <c r="D111" s="62" t="s">
        <v>3477</v>
      </c>
      <c r="E111" s="62">
        <v>67</v>
      </c>
      <c r="F111" s="51">
        <f t="shared" si="4"/>
        <v>0.67</v>
      </c>
      <c r="G111" s="52" t="str">
        <f t="shared" si="3"/>
        <v>TB Khá</v>
      </c>
      <c r="H111" s="49"/>
      <c r="I111" s="24">
        <v>53</v>
      </c>
    </row>
    <row r="112" spans="1:9" s="24" customFormat="1" ht="11.25">
      <c r="A112" s="23">
        <f t="shared" si="5"/>
        <v>106</v>
      </c>
      <c r="B112" s="62" t="s">
        <v>3564</v>
      </c>
      <c r="C112" s="69" t="s">
        <v>3565</v>
      </c>
      <c r="D112" s="62" t="s">
        <v>3477</v>
      </c>
      <c r="E112" s="62">
        <v>79</v>
      </c>
      <c r="F112" s="51">
        <f t="shared" si="4"/>
        <v>0.79</v>
      </c>
      <c r="G112" s="52" t="str">
        <f t="shared" si="3"/>
        <v>Khá</v>
      </c>
      <c r="H112" s="49"/>
      <c r="I112" s="24">
        <v>53</v>
      </c>
    </row>
    <row r="113" spans="1:9" s="24" customFormat="1" ht="11.25">
      <c r="A113" s="23">
        <f t="shared" si="5"/>
        <v>107</v>
      </c>
      <c r="B113" s="62" t="s">
        <v>3566</v>
      </c>
      <c r="C113" s="69" t="s">
        <v>3567</v>
      </c>
      <c r="D113" s="62" t="s">
        <v>3477</v>
      </c>
      <c r="E113" s="62">
        <v>55</v>
      </c>
      <c r="F113" s="51">
        <f t="shared" si="4"/>
        <v>0.55</v>
      </c>
      <c r="G113" s="52" t="str">
        <f t="shared" si="3"/>
        <v>Trung bình</v>
      </c>
      <c r="H113" s="49"/>
      <c r="I113" s="24">
        <v>53</v>
      </c>
    </row>
    <row r="114" spans="1:9" s="24" customFormat="1" ht="11.25">
      <c r="A114" s="23">
        <f t="shared" si="5"/>
        <v>108</v>
      </c>
      <c r="B114" s="62" t="s">
        <v>3568</v>
      </c>
      <c r="C114" s="69" t="s">
        <v>3569</v>
      </c>
      <c r="D114" s="62" t="s">
        <v>3477</v>
      </c>
      <c r="E114" s="62">
        <v>67</v>
      </c>
      <c r="F114" s="51">
        <f t="shared" si="4"/>
        <v>0.67</v>
      </c>
      <c r="G114" s="52" t="str">
        <f t="shared" si="3"/>
        <v>TB Khá</v>
      </c>
      <c r="H114" s="49"/>
      <c r="I114" s="24">
        <v>53</v>
      </c>
    </row>
    <row r="115" spans="1:9" s="24" customFormat="1" ht="11.25">
      <c r="A115" s="23">
        <f t="shared" si="5"/>
        <v>109</v>
      </c>
      <c r="B115" s="62" t="s">
        <v>3570</v>
      </c>
      <c r="C115" s="69" t="s">
        <v>3571</v>
      </c>
      <c r="D115" s="62" t="s">
        <v>3477</v>
      </c>
      <c r="E115" s="62">
        <v>79</v>
      </c>
      <c r="F115" s="51">
        <f t="shared" si="4"/>
        <v>0.79</v>
      </c>
      <c r="G115" s="52" t="str">
        <f t="shared" si="3"/>
        <v>Khá</v>
      </c>
      <c r="H115" s="49"/>
      <c r="I115" s="24">
        <v>53</v>
      </c>
    </row>
    <row r="116" spans="1:9" s="24" customFormat="1" ht="11.25">
      <c r="A116" s="23">
        <f t="shared" si="5"/>
        <v>110</v>
      </c>
      <c r="B116" s="62" t="s">
        <v>3572</v>
      </c>
      <c r="C116" s="69" t="s">
        <v>3573</v>
      </c>
      <c r="D116" s="62" t="s">
        <v>3477</v>
      </c>
      <c r="E116" s="62">
        <v>67</v>
      </c>
      <c r="F116" s="51">
        <f t="shared" si="4"/>
        <v>0.67</v>
      </c>
      <c r="G116" s="52" t="str">
        <f t="shared" si="3"/>
        <v>TB Khá</v>
      </c>
      <c r="H116" s="49"/>
      <c r="I116" s="24">
        <v>53</v>
      </c>
    </row>
    <row r="117" spans="1:9" s="24" customFormat="1" ht="11.25">
      <c r="A117" s="23">
        <f t="shared" si="5"/>
        <v>111</v>
      </c>
      <c r="B117" s="62" t="s">
        <v>3574</v>
      </c>
      <c r="C117" s="69" t="s">
        <v>3575</v>
      </c>
      <c r="D117" s="62" t="s">
        <v>3477</v>
      </c>
      <c r="E117" s="62">
        <v>70</v>
      </c>
      <c r="F117" s="51">
        <f t="shared" si="4"/>
        <v>0.7</v>
      </c>
      <c r="G117" s="52" t="str">
        <f t="shared" si="3"/>
        <v>Khá</v>
      </c>
      <c r="H117" s="49"/>
      <c r="I117" s="24">
        <v>53</v>
      </c>
    </row>
    <row r="118" spans="1:9" s="24" customFormat="1" ht="11.25">
      <c r="A118" s="23">
        <f t="shared" si="5"/>
        <v>112</v>
      </c>
      <c r="B118" s="62" t="s">
        <v>3576</v>
      </c>
      <c r="C118" s="69" t="s">
        <v>3577</v>
      </c>
      <c r="D118" s="62" t="s">
        <v>3477</v>
      </c>
      <c r="E118" s="62">
        <v>80</v>
      </c>
      <c r="F118" s="51">
        <f t="shared" si="4"/>
        <v>0.8</v>
      </c>
      <c r="G118" s="52" t="str">
        <f t="shared" si="3"/>
        <v>Tốt</v>
      </c>
      <c r="H118" s="49"/>
      <c r="I118" s="24">
        <v>53</v>
      </c>
    </row>
    <row r="119" spans="1:9" s="24" customFormat="1" ht="11.25">
      <c r="A119" s="23">
        <f t="shared" si="5"/>
        <v>113</v>
      </c>
      <c r="B119" s="62" t="s">
        <v>3578</v>
      </c>
      <c r="C119" s="69" t="s">
        <v>3579</v>
      </c>
      <c r="D119" s="62" t="s">
        <v>3477</v>
      </c>
      <c r="E119" s="62">
        <v>55</v>
      </c>
      <c r="F119" s="51">
        <f t="shared" si="4"/>
        <v>0.55</v>
      </c>
      <c r="G119" s="52" t="str">
        <f t="shared" si="3"/>
        <v>Trung bình</v>
      </c>
      <c r="H119" s="49"/>
      <c r="I119" s="24">
        <v>53</v>
      </c>
    </row>
    <row r="120" spans="1:9" s="24" customFormat="1" ht="11.25">
      <c r="A120" s="23">
        <f t="shared" si="5"/>
        <v>114</v>
      </c>
      <c r="B120" s="62" t="s">
        <v>3580</v>
      </c>
      <c r="C120" s="69" t="s">
        <v>3581</v>
      </c>
      <c r="D120" s="62" t="s">
        <v>3477</v>
      </c>
      <c r="E120" s="62">
        <v>70</v>
      </c>
      <c r="F120" s="51">
        <f t="shared" si="4"/>
        <v>0.7</v>
      </c>
      <c r="G120" s="52" t="str">
        <f t="shared" si="3"/>
        <v>Khá</v>
      </c>
      <c r="H120" s="49"/>
      <c r="I120" s="24">
        <v>53</v>
      </c>
    </row>
    <row r="121" spans="1:9" s="24" customFormat="1" ht="11.25">
      <c r="A121" s="23">
        <f t="shared" si="5"/>
        <v>115</v>
      </c>
      <c r="B121" s="62" t="s">
        <v>3582</v>
      </c>
      <c r="C121" s="69" t="s">
        <v>3583</v>
      </c>
      <c r="D121" s="62" t="s">
        <v>3477</v>
      </c>
      <c r="E121" s="62">
        <v>52</v>
      </c>
      <c r="F121" s="51">
        <f t="shared" si="4"/>
        <v>0.52</v>
      </c>
      <c r="G121" s="52" t="str">
        <f t="shared" si="3"/>
        <v>Trung bình</v>
      </c>
      <c r="H121" s="49"/>
      <c r="I121" s="24">
        <v>53</v>
      </c>
    </row>
    <row r="122" spans="1:8" ht="15.75">
      <c r="A122" s="27"/>
      <c r="B122" s="28"/>
      <c r="C122" s="64"/>
      <c r="D122" s="28"/>
      <c r="E122" s="28"/>
      <c r="F122" s="29"/>
      <c r="G122" s="30"/>
      <c r="H122" s="28"/>
    </row>
  </sheetData>
  <sheetProtection/>
  <autoFilter ref="A6:M121"/>
  <mergeCells count="3">
    <mergeCell ref="A1:H1"/>
    <mergeCell ref="A2:H2"/>
    <mergeCell ref="A3:H3"/>
  </mergeCells>
  <printOptions/>
  <pageMargins left="0.67" right="0" top="0" bottom="0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J619"/>
  <sheetViews>
    <sheetView zoomScalePageLayoutView="0" workbookViewId="0" topLeftCell="A605">
      <selection activeCell="F627" sqref="F627"/>
    </sheetView>
  </sheetViews>
  <sheetFormatPr defaultColWidth="9.140625" defaultRowHeight="12.75"/>
  <cols>
    <col min="1" max="1" width="4.28125" style="6" customWidth="1"/>
    <col min="2" max="2" width="11.8515625" style="6" customWidth="1"/>
    <col min="3" max="3" width="19.421875" style="3" customWidth="1"/>
    <col min="4" max="4" width="9.28125" style="6" bestFit="1" customWidth="1"/>
    <col min="5" max="5" width="9.140625" style="6" customWidth="1"/>
    <col min="6" max="6" width="11.7109375" style="6" customWidth="1"/>
    <col min="7" max="7" width="13.57421875" style="6" customWidth="1"/>
    <col min="8" max="8" width="12.7109375" style="6" customWidth="1"/>
    <col min="9" max="9" width="15.7109375" style="6" customWidth="1"/>
    <col min="10" max="10" width="13.140625" style="25" customWidth="1"/>
    <col min="11" max="12" width="9.140625" style="3" customWidth="1"/>
    <col min="13" max="13" width="19.28125" style="3" customWidth="1"/>
    <col min="14" max="16384" width="9.140625" style="3" customWidth="1"/>
  </cols>
  <sheetData>
    <row r="1" spans="1:10" ht="20.25" customHeight="1">
      <c r="A1" s="75" t="s">
        <v>3144</v>
      </c>
      <c r="B1" s="75"/>
      <c r="C1" s="75"/>
      <c r="D1" s="75"/>
      <c r="E1" s="75"/>
      <c r="F1" s="75"/>
      <c r="G1" s="75"/>
      <c r="H1" s="75"/>
      <c r="I1" s="48" t="s">
        <v>4274</v>
      </c>
      <c r="J1" s="2"/>
    </row>
    <row r="2" spans="1:10" ht="20.25" customHeight="1">
      <c r="A2" s="75" t="s">
        <v>825</v>
      </c>
      <c r="B2" s="75"/>
      <c r="C2" s="75"/>
      <c r="D2" s="75"/>
      <c r="E2" s="75"/>
      <c r="F2" s="75"/>
      <c r="G2" s="75"/>
      <c r="H2" s="75"/>
      <c r="I2" s="2"/>
      <c r="J2" s="2"/>
    </row>
    <row r="3" spans="1:10" ht="20.25" customHeight="1">
      <c r="A3" s="75" t="s">
        <v>3780</v>
      </c>
      <c r="B3" s="75"/>
      <c r="C3" s="75"/>
      <c r="D3" s="75"/>
      <c r="E3" s="75"/>
      <c r="F3" s="75"/>
      <c r="G3" s="75"/>
      <c r="H3" s="75"/>
      <c r="I3" s="2"/>
      <c r="J3" s="2"/>
    </row>
    <row r="4" spans="1:10" ht="9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6" spans="1:10" ht="47.25">
      <c r="A6" s="8" t="s">
        <v>4265</v>
      </c>
      <c r="B6" s="8" t="s">
        <v>4266</v>
      </c>
      <c r="C6" s="8" t="s">
        <v>4267</v>
      </c>
      <c r="D6" s="9" t="s">
        <v>4268</v>
      </c>
      <c r="E6" s="8" t="s">
        <v>4269</v>
      </c>
      <c r="F6" s="10" t="s">
        <v>4270</v>
      </c>
      <c r="G6" s="10" t="s">
        <v>4271</v>
      </c>
      <c r="H6" s="8" t="s">
        <v>4272</v>
      </c>
      <c r="I6" s="3"/>
      <c r="J6" s="3"/>
    </row>
    <row r="7" spans="1:9" s="24" customFormat="1" ht="11.25">
      <c r="A7" s="23">
        <v>1</v>
      </c>
      <c r="B7" s="62">
        <v>1554032111</v>
      </c>
      <c r="C7" s="69" t="s">
        <v>826</v>
      </c>
      <c r="D7" s="62" t="s">
        <v>827</v>
      </c>
      <c r="E7" s="62">
        <v>64</v>
      </c>
      <c r="F7" s="51">
        <f>+E7/100</f>
        <v>0.64</v>
      </c>
      <c r="G7" s="52" t="str">
        <f>IF(E7&gt;89,"Xuất sắc",IF((E7&gt;79)*AND(E7&lt;90),"Tốt",IF((E7&gt;69)*AND(E7&lt;80),"Khá",IF((E7&gt;59)*AND(E7&lt;70),"TB Khá",IF((E7&gt;49)*AND(E7&lt;60),"Trung bình",IF((E7&gt;29)*AND(E7&lt;50),"Yếu",IF((E7&lt;30)*AND(E7&gt;=0),"Kém","  ")))))))</f>
        <v>TB Khá</v>
      </c>
      <c r="H7" s="49"/>
      <c r="I7" s="24">
        <v>52</v>
      </c>
    </row>
    <row r="8" spans="1:9" s="24" customFormat="1" ht="11.25">
      <c r="A8" s="23">
        <f>+A7+1</f>
        <v>2</v>
      </c>
      <c r="B8" s="62">
        <v>1554032166</v>
      </c>
      <c r="C8" s="69" t="s">
        <v>1212</v>
      </c>
      <c r="D8" s="62" t="s">
        <v>827</v>
      </c>
      <c r="E8" s="62">
        <v>53</v>
      </c>
      <c r="F8" s="51">
        <f aca="true" t="shared" si="0" ref="F8:F71">+E8/100</f>
        <v>0.53</v>
      </c>
      <c r="G8" s="52" t="str">
        <f aca="true" t="shared" si="1" ref="G8:G71">IF(E8&gt;89,"Xuất sắc",IF((E8&gt;79)*AND(E8&lt;90),"Tốt",IF((E8&gt;69)*AND(E8&lt;80),"Khá",IF((E8&gt;59)*AND(E8&lt;70),"TB Khá",IF((E8&gt;49)*AND(E8&lt;60),"Trung bình",IF((E8&gt;29)*AND(E8&lt;50),"Yếu",IF((E8&lt;30)*AND(E8&gt;=0),"Kém","  ")))))))</f>
        <v>Trung bình</v>
      </c>
      <c r="H8" s="49"/>
      <c r="I8" s="24">
        <v>52</v>
      </c>
    </row>
    <row r="9" spans="1:9" s="24" customFormat="1" ht="11.25">
      <c r="A9" s="23">
        <f aca="true" t="shared" si="2" ref="A9:A72">+A8+1</f>
        <v>3</v>
      </c>
      <c r="B9" s="62">
        <v>1554031418</v>
      </c>
      <c r="C9" s="69" t="s">
        <v>828</v>
      </c>
      <c r="D9" s="62" t="s">
        <v>827</v>
      </c>
      <c r="E9" s="62">
        <v>79</v>
      </c>
      <c r="F9" s="51">
        <f t="shared" si="0"/>
        <v>0.79</v>
      </c>
      <c r="G9" s="52" t="str">
        <f t="shared" si="1"/>
        <v>Khá</v>
      </c>
      <c r="H9" s="49"/>
      <c r="I9" s="24">
        <v>52</v>
      </c>
    </row>
    <row r="10" spans="1:9" s="24" customFormat="1" ht="11.25">
      <c r="A10" s="23">
        <f t="shared" si="2"/>
        <v>4</v>
      </c>
      <c r="B10" s="62">
        <v>1554032042</v>
      </c>
      <c r="C10" s="69" t="s">
        <v>829</v>
      </c>
      <c r="D10" s="62" t="s">
        <v>827</v>
      </c>
      <c r="E10" s="62">
        <v>87</v>
      </c>
      <c r="F10" s="51">
        <f t="shared" si="0"/>
        <v>0.87</v>
      </c>
      <c r="G10" s="52" t="str">
        <f t="shared" si="1"/>
        <v>Tốt</v>
      </c>
      <c r="H10" s="49"/>
      <c r="I10" s="24">
        <v>52</v>
      </c>
    </row>
    <row r="11" spans="1:9" s="24" customFormat="1" ht="11.25">
      <c r="A11" s="23">
        <f t="shared" si="2"/>
        <v>5</v>
      </c>
      <c r="B11" s="62">
        <v>1554032702</v>
      </c>
      <c r="C11" s="69" t="s">
        <v>830</v>
      </c>
      <c r="D11" s="62" t="s">
        <v>827</v>
      </c>
      <c r="E11" s="62">
        <v>80</v>
      </c>
      <c r="F11" s="51">
        <f t="shared" si="0"/>
        <v>0.8</v>
      </c>
      <c r="G11" s="52" t="str">
        <f t="shared" si="1"/>
        <v>Tốt</v>
      </c>
      <c r="H11" s="49"/>
      <c r="I11" s="24">
        <v>52</v>
      </c>
    </row>
    <row r="12" spans="1:9" s="24" customFormat="1" ht="11.25">
      <c r="A12" s="23">
        <f t="shared" si="2"/>
        <v>6</v>
      </c>
      <c r="B12" s="62">
        <v>1554032152</v>
      </c>
      <c r="C12" s="69" t="s">
        <v>831</v>
      </c>
      <c r="D12" s="62" t="s">
        <v>827</v>
      </c>
      <c r="E12" s="62">
        <v>77</v>
      </c>
      <c r="F12" s="51">
        <f t="shared" si="0"/>
        <v>0.77</v>
      </c>
      <c r="G12" s="52" t="str">
        <f t="shared" si="1"/>
        <v>Khá</v>
      </c>
      <c r="H12" s="49"/>
      <c r="I12" s="24">
        <v>52</v>
      </c>
    </row>
    <row r="13" spans="1:9" s="24" customFormat="1" ht="11.25">
      <c r="A13" s="23">
        <f t="shared" si="2"/>
        <v>7</v>
      </c>
      <c r="B13" s="62">
        <v>1554032084</v>
      </c>
      <c r="C13" s="69" t="s">
        <v>832</v>
      </c>
      <c r="D13" s="62" t="s">
        <v>827</v>
      </c>
      <c r="E13" s="62">
        <v>67</v>
      </c>
      <c r="F13" s="51">
        <f t="shared" si="0"/>
        <v>0.67</v>
      </c>
      <c r="G13" s="52" t="str">
        <f t="shared" si="1"/>
        <v>TB Khá</v>
      </c>
      <c r="H13" s="49"/>
      <c r="I13" s="24">
        <v>52</v>
      </c>
    </row>
    <row r="14" spans="1:9" s="24" customFormat="1" ht="11.25">
      <c r="A14" s="23">
        <f t="shared" si="2"/>
        <v>8</v>
      </c>
      <c r="B14" s="62">
        <v>1554031841</v>
      </c>
      <c r="C14" s="69" t="s">
        <v>833</v>
      </c>
      <c r="D14" s="62" t="s">
        <v>827</v>
      </c>
      <c r="E14" s="62">
        <v>62</v>
      </c>
      <c r="F14" s="51">
        <f t="shared" si="0"/>
        <v>0.62</v>
      </c>
      <c r="G14" s="52" t="str">
        <f t="shared" si="1"/>
        <v>TB Khá</v>
      </c>
      <c r="H14" s="49"/>
      <c r="I14" s="24">
        <v>52</v>
      </c>
    </row>
    <row r="15" spans="1:9" s="24" customFormat="1" ht="11.25">
      <c r="A15" s="23">
        <f t="shared" si="2"/>
        <v>9</v>
      </c>
      <c r="B15" s="62">
        <v>1554031770</v>
      </c>
      <c r="C15" s="69" t="s">
        <v>834</v>
      </c>
      <c r="D15" s="62" t="s">
        <v>827</v>
      </c>
      <c r="E15" s="62">
        <v>65</v>
      </c>
      <c r="F15" s="51">
        <f t="shared" si="0"/>
        <v>0.65</v>
      </c>
      <c r="G15" s="52" t="str">
        <f t="shared" si="1"/>
        <v>TB Khá</v>
      </c>
      <c r="H15" s="49"/>
      <c r="I15" s="24">
        <v>52</v>
      </c>
    </row>
    <row r="16" spans="1:9" s="24" customFormat="1" ht="11.25">
      <c r="A16" s="23">
        <f t="shared" si="2"/>
        <v>10</v>
      </c>
      <c r="B16" s="62">
        <v>1554031782</v>
      </c>
      <c r="C16" s="69" t="s">
        <v>835</v>
      </c>
      <c r="D16" s="62" t="s">
        <v>827</v>
      </c>
      <c r="E16" s="62">
        <v>52</v>
      </c>
      <c r="F16" s="51">
        <f t="shared" si="0"/>
        <v>0.52</v>
      </c>
      <c r="G16" s="52" t="str">
        <f t="shared" si="1"/>
        <v>Trung bình</v>
      </c>
      <c r="H16" s="49"/>
      <c r="I16" s="24">
        <v>52</v>
      </c>
    </row>
    <row r="17" spans="1:9" s="24" customFormat="1" ht="11.25">
      <c r="A17" s="23">
        <f t="shared" si="2"/>
        <v>11</v>
      </c>
      <c r="B17" s="62">
        <v>1554031662</v>
      </c>
      <c r="C17" s="69" t="s">
        <v>836</v>
      </c>
      <c r="D17" s="62" t="s">
        <v>827</v>
      </c>
      <c r="E17" s="62">
        <v>71</v>
      </c>
      <c r="F17" s="51">
        <f t="shared" si="0"/>
        <v>0.71</v>
      </c>
      <c r="G17" s="52" t="str">
        <f t="shared" si="1"/>
        <v>Khá</v>
      </c>
      <c r="H17" s="49"/>
      <c r="I17" s="24">
        <v>52</v>
      </c>
    </row>
    <row r="18" spans="1:9" s="24" customFormat="1" ht="11.25">
      <c r="A18" s="23">
        <f t="shared" si="2"/>
        <v>12</v>
      </c>
      <c r="B18" s="62">
        <v>1554031693</v>
      </c>
      <c r="C18" s="69" t="s">
        <v>837</v>
      </c>
      <c r="D18" s="62" t="s">
        <v>827</v>
      </c>
      <c r="E18" s="62">
        <v>67</v>
      </c>
      <c r="F18" s="51">
        <f t="shared" si="0"/>
        <v>0.67</v>
      </c>
      <c r="G18" s="52" t="str">
        <f t="shared" si="1"/>
        <v>TB Khá</v>
      </c>
      <c r="H18" s="49"/>
      <c r="I18" s="24">
        <v>52</v>
      </c>
    </row>
    <row r="19" spans="1:9" s="24" customFormat="1" ht="11.25">
      <c r="A19" s="23">
        <f t="shared" si="2"/>
        <v>13</v>
      </c>
      <c r="B19" s="62">
        <v>1554032137</v>
      </c>
      <c r="C19" s="69" t="s">
        <v>838</v>
      </c>
      <c r="D19" s="62" t="s">
        <v>827</v>
      </c>
      <c r="E19" s="62">
        <v>59</v>
      </c>
      <c r="F19" s="51">
        <f t="shared" si="0"/>
        <v>0.59</v>
      </c>
      <c r="G19" s="52" t="str">
        <f t="shared" si="1"/>
        <v>Trung bình</v>
      </c>
      <c r="H19" s="49"/>
      <c r="I19" s="24">
        <v>52</v>
      </c>
    </row>
    <row r="20" spans="1:9" s="24" customFormat="1" ht="11.25">
      <c r="A20" s="23">
        <f t="shared" si="2"/>
        <v>14</v>
      </c>
      <c r="B20" s="62">
        <v>1554032065</v>
      </c>
      <c r="C20" s="69" t="s">
        <v>839</v>
      </c>
      <c r="D20" s="62" t="s">
        <v>827</v>
      </c>
      <c r="E20" s="62">
        <v>71</v>
      </c>
      <c r="F20" s="51">
        <f t="shared" si="0"/>
        <v>0.71</v>
      </c>
      <c r="G20" s="52" t="str">
        <f t="shared" si="1"/>
        <v>Khá</v>
      </c>
      <c r="H20" s="49"/>
      <c r="I20" s="24">
        <v>52</v>
      </c>
    </row>
    <row r="21" spans="1:9" s="24" customFormat="1" ht="11.25">
      <c r="A21" s="23">
        <f t="shared" si="2"/>
        <v>15</v>
      </c>
      <c r="B21" s="62">
        <v>1554031717</v>
      </c>
      <c r="C21" s="69" t="s">
        <v>840</v>
      </c>
      <c r="D21" s="62" t="s">
        <v>827</v>
      </c>
      <c r="E21" s="62">
        <v>50</v>
      </c>
      <c r="F21" s="51">
        <f t="shared" si="0"/>
        <v>0.5</v>
      </c>
      <c r="G21" s="52" t="str">
        <f t="shared" si="1"/>
        <v>Trung bình</v>
      </c>
      <c r="H21" s="49"/>
      <c r="I21" s="24">
        <v>52</v>
      </c>
    </row>
    <row r="22" spans="1:9" s="24" customFormat="1" ht="11.25">
      <c r="A22" s="23">
        <f t="shared" si="2"/>
        <v>16</v>
      </c>
      <c r="B22" s="62">
        <v>1554031832</v>
      </c>
      <c r="C22" s="69" t="s">
        <v>841</v>
      </c>
      <c r="D22" s="62" t="s">
        <v>827</v>
      </c>
      <c r="E22" s="62">
        <v>50</v>
      </c>
      <c r="F22" s="51">
        <f t="shared" si="0"/>
        <v>0.5</v>
      </c>
      <c r="G22" s="52" t="str">
        <f t="shared" si="1"/>
        <v>Trung bình</v>
      </c>
      <c r="H22" s="49"/>
      <c r="I22" s="24">
        <v>52</v>
      </c>
    </row>
    <row r="23" spans="1:9" s="24" customFormat="1" ht="11.25">
      <c r="A23" s="23">
        <f t="shared" si="2"/>
        <v>17</v>
      </c>
      <c r="B23" s="62">
        <v>1554032071</v>
      </c>
      <c r="C23" s="69" t="s">
        <v>461</v>
      </c>
      <c r="D23" s="62" t="s">
        <v>827</v>
      </c>
      <c r="E23" s="62">
        <v>66</v>
      </c>
      <c r="F23" s="51">
        <f t="shared" si="0"/>
        <v>0.66</v>
      </c>
      <c r="G23" s="52" t="str">
        <f t="shared" si="1"/>
        <v>TB Khá</v>
      </c>
      <c r="H23" s="49"/>
      <c r="I23" s="24">
        <v>52</v>
      </c>
    </row>
    <row r="24" spans="1:9" s="24" customFormat="1" ht="11.25">
      <c r="A24" s="23">
        <f t="shared" si="2"/>
        <v>18</v>
      </c>
      <c r="B24" s="62">
        <v>1554031789</v>
      </c>
      <c r="C24" s="69" t="s">
        <v>842</v>
      </c>
      <c r="D24" s="62" t="s">
        <v>827</v>
      </c>
      <c r="E24" s="62">
        <v>57</v>
      </c>
      <c r="F24" s="51">
        <f t="shared" si="0"/>
        <v>0.57</v>
      </c>
      <c r="G24" s="52" t="str">
        <f t="shared" si="1"/>
        <v>Trung bình</v>
      </c>
      <c r="H24" s="49"/>
      <c r="I24" s="24">
        <v>52</v>
      </c>
    </row>
    <row r="25" spans="1:9" s="24" customFormat="1" ht="11.25">
      <c r="A25" s="23">
        <f t="shared" si="2"/>
        <v>19</v>
      </c>
      <c r="B25" s="62">
        <v>1554031773</v>
      </c>
      <c r="C25" s="69" t="s">
        <v>843</v>
      </c>
      <c r="D25" s="62" t="s">
        <v>827</v>
      </c>
      <c r="E25" s="62">
        <v>65</v>
      </c>
      <c r="F25" s="51">
        <f t="shared" si="0"/>
        <v>0.65</v>
      </c>
      <c r="G25" s="52" t="str">
        <f t="shared" si="1"/>
        <v>TB Khá</v>
      </c>
      <c r="H25" s="49"/>
      <c r="I25" s="24">
        <v>52</v>
      </c>
    </row>
    <row r="26" spans="1:9" s="24" customFormat="1" ht="11.25">
      <c r="A26" s="23">
        <f t="shared" si="2"/>
        <v>20</v>
      </c>
      <c r="B26" s="62">
        <v>1554031778</v>
      </c>
      <c r="C26" s="69" t="s">
        <v>844</v>
      </c>
      <c r="D26" s="62" t="s">
        <v>827</v>
      </c>
      <c r="E26" s="62">
        <v>50</v>
      </c>
      <c r="F26" s="51">
        <f t="shared" si="0"/>
        <v>0.5</v>
      </c>
      <c r="G26" s="52" t="str">
        <f t="shared" si="1"/>
        <v>Trung bình</v>
      </c>
      <c r="H26" s="49"/>
      <c r="I26" s="24">
        <v>52</v>
      </c>
    </row>
    <row r="27" spans="1:9" s="24" customFormat="1" ht="11.25">
      <c r="A27" s="23">
        <f t="shared" si="2"/>
        <v>21</v>
      </c>
      <c r="B27" s="62">
        <v>1554032075</v>
      </c>
      <c r="C27" s="69" t="s">
        <v>3602</v>
      </c>
      <c r="D27" s="62" t="s">
        <v>827</v>
      </c>
      <c r="E27" s="62">
        <v>74</v>
      </c>
      <c r="F27" s="51">
        <f t="shared" si="0"/>
        <v>0.74</v>
      </c>
      <c r="G27" s="52" t="str">
        <f t="shared" si="1"/>
        <v>Khá</v>
      </c>
      <c r="H27" s="49"/>
      <c r="I27" s="24">
        <v>52</v>
      </c>
    </row>
    <row r="28" spans="1:9" s="24" customFormat="1" ht="11.25">
      <c r="A28" s="23">
        <f t="shared" si="2"/>
        <v>22</v>
      </c>
      <c r="B28" s="62">
        <v>1554031703</v>
      </c>
      <c r="C28" s="69" t="s">
        <v>845</v>
      </c>
      <c r="D28" s="62" t="s">
        <v>827</v>
      </c>
      <c r="E28" s="62">
        <v>81</v>
      </c>
      <c r="F28" s="51">
        <f t="shared" si="0"/>
        <v>0.81</v>
      </c>
      <c r="G28" s="52" t="str">
        <f t="shared" si="1"/>
        <v>Tốt</v>
      </c>
      <c r="H28" s="49"/>
      <c r="I28" s="24">
        <v>52</v>
      </c>
    </row>
    <row r="29" spans="1:9" s="24" customFormat="1" ht="11.25">
      <c r="A29" s="23">
        <f t="shared" si="2"/>
        <v>23</v>
      </c>
      <c r="B29" s="62">
        <v>1554031989</v>
      </c>
      <c r="C29" s="69" t="s">
        <v>3954</v>
      </c>
      <c r="D29" s="62" t="s">
        <v>827</v>
      </c>
      <c r="E29" s="62">
        <v>83</v>
      </c>
      <c r="F29" s="51">
        <f t="shared" si="0"/>
        <v>0.83</v>
      </c>
      <c r="G29" s="52" t="str">
        <f t="shared" si="1"/>
        <v>Tốt</v>
      </c>
      <c r="H29" s="49"/>
      <c r="I29" s="24">
        <v>52</v>
      </c>
    </row>
    <row r="30" spans="1:9" s="24" customFormat="1" ht="11.25">
      <c r="A30" s="23">
        <f t="shared" si="2"/>
        <v>24</v>
      </c>
      <c r="B30" s="62">
        <v>1554031922</v>
      </c>
      <c r="C30" s="69" t="s">
        <v>846</v>
      </c>
      <c r="D30" s="62" t="s">
        <v>827</v>
      </c>
      <c r="E30" s="62">
        <v>80</v>
      </c>
      <c r="F30" s="51">
        <f t="shared" si="0"/>
        <v>0.8</v>
      </c>
      <c r="G30" s="52" t="str">
        <f t="shared" si="1"/>
        <v>Tốt</v>
      </c>
      <c r="H30" s="49"/>
      <c r="I30" s="24">
        <v>52</v>
      </c>
    </row>
    <row r="31" spans="1:9" s="24" customFormat="1" ht="11.25">
      <c r="A31" s="23">
        <f t="shared" si="2"/>
        <v>25</v>
      </c>
      <c r="B31" s="62">
        <v>1554032108</v>
      </c>
      <c r="C31" s="69" t="s">
        <v>847</v>
      </c>
      <c r="D31" s="62" t="s">
        <v>827</v>
      </c>
      <c r="E31" s="62">
        <v>52</v>
      </c>
      <c r="F31" s="51">
        <f t="shared" si="0"/>
        <v>0.52</v>
      </c>
      <c r="G31" s="52" t="str">
        <f t="shared" si="1"/>
        <v>Trung bình</v>
      </c>
      <c r="H31" s="49"/>
      <c r="I31" s="24">
        <v>52</v>
      </c>
    </row>
    <row r="32" spans="1:9" s="24" customFormat="1" ht="11.25">
      <c r="A32" s="23">
        <f t="shared" si="2"/>
        <v>26</v>
      </c>
      <c r="B32" s="62">
        <v>1554032252</v>
      </c>
      <c r="C32" s="69" t="s">
        <v>848</v>
      </c>
      <c r="D32" s="62" t="s">
        <v>827</v>
      </c>
      <c r="E32" s="62">
        <v>52</v>
      </c>
      <c r="F32" s="51">
        <f t="shared" si="0"/>
        <v>0.52</v>
      </c>
      <c r="G32" s="52" t="str">
        <f t="shared" si="1"/>
        <v>Trung bình</v>
      </c>
      <c r="H32" s="49"/>
      <c r="I32" s="24">
        <v>52</v>
      </c>
    </row>
    <row r="33" spans="1:9" s="24" customFormat="1" ht="11.25">
      <c r="A33" s="23">
        <f t="shared" si="2"/>
        <v>27</v>
      </c>
      <c r="B33" s="62" t="s">
        <v>849</v>
      </c>
      <c r="C33" s="69" t="s">
        <v>850</v>
      </c>
      <c r="D33" s="62" t="s">
        <v>827</v>
      </c>
      <c r="E33" s="62">
        <v>59</v>
      </c>
      <c r="F33" s="51">
        <f t="shared" si="0"/>
        <v>0.59</v>
      </c>
      <c r="G33" s="52" t="str">
        <f t="shared" si="1"/>
        <v>Trung bình</v>
      </c>
      <c r="H33" s="49"/>
      <c r="I33" s="24">
        <v>52</v>
      </c>
    </row>
    <row r="34" spans="1:9" s="24" customFormat="1" ht="11.25">
      <c r="A34" s="23">
        <f t="shared" si="2"/>
        <v>28</v>
      </c>
      <c r="B34" s="62">
        <v>1554031866</v>
      </c>
      <c r="C34" s="69" t="s">
        <v>851</v>
      </c>
      <c r="D34" s="62" t="s">
        <v>827</v>
      </c>
      <c r="E34" s="62">
        <v>65</v>
      </c>
      <c r="F34" s="51">
        <f t="shared" si="0"/>
        <v>0.65</v>
      </c>
      <c r="G34" s="52" t="str">
        <f t="shared" si="1"/>
        <v>TB Khá</v>
      </c>
      <c r="H34" s="49"/>
      <c r="I34" s="24">
        <v>52</v>
      </c>
    </row>
    <row r="35" spans="1:9" s="24" customFormat="1" ht="11.25">
      <c r="A35" s="23">
        <f t="shared" si="2"/>
        <v>29</v>
      </c>
      <c r="B35" s="62">
        <v>1554032169</v>
      </c>
      <c r="C35" s="69" t="s">
        <v>852</v>
      </c>
      <c r="D35" s="62" t="s">
        <v>827</v>
      </c>
      <c r="E35" s="62">
        <v>50</v>
      </c>
      <c r="F35" s="51">
        <f t="shared" si="0"/>
        <v>0.5</v>
      </c>
      <c r="G35" s="52" t="str">
        <f t="shared" si="1"/>
        <v>Trung bình</v>
      </c>
      <c r="H35" s="49"/>
      <c r="I35" s="24">
        <v>52</v>
      </c>
    </row>
    <row r="36" spans="1:9" s="24" customFormat="1" ht="11.25">
      <c r="A36" s="23">
        <f t="shared" si="2"/>
        <v>30</v>
      </c>
      <c r="B36" s="62">
        <v>1554031815</v>
      </c>
      <c r="C36" s="69" t="s">
        <v>853</v>
      </c>
      <c r="D36" s="62" t="s">
        <v>827</v>
      </c>
      <c r="E36" s="62">
        <v>66</v>
      </c>
      <c r="F36" s="51">
        <f t="shared" si="0"/>
        <v>0.66</v>
      </c>
      <c r="G36" s="52" t="str">
        <f t="shared" si="1"/>
        <v>TB Khá</v>
      </c>
      <c r="H36" s="49"/>
      <c r="I36" s="24">
        <v>52</v>
      </c>
    </row>
    <row r="37" spans="1:9" s="24" customFormat="1" ht="11.25">
      <c r="A37" s="23">
        <f t="shared" si="2"/>
        <v>31</v>
      </c>
      <c r="B37" s="62">
        <v>1554031754</v>
      </c>
      <c r="C37" s="69" t="s">
        <v>854</v>
      </c>
      <c r="D37" s="62" t="s">
        <v>827</v>
      </c>
      <c r="E37" s="62">
        <v>65</v>
      </c>
      <c r="F37" s="51">
        <f t="shared" si="0"/>
        <v>0.65</v>
      </c>
      <c r="G37" s="52" t="str">
        <f t="shared" si="1"/>
        <v>TB Khá</v>
      </c>
      <c r="H37" s="49"/>
      <c r="I37" s="24">
        <v>52</v>
      </c>
    </row>
    <row r="38" spans="1:9" s="24" customFormat="1" ht="11.25">
      <c r="A38" s="23">
        <f t="shared" si="2"/>
        <v>32</v>
      </c>
      <c r="B38" s="62">
        <v>1554031748</v>
      </c>
      <c r="C38" s="69" t="s">
        <v>855</v>
      </c>
      <c r="D38" s="62" t="s">
        <v>827</v>
      </c>
      <c r="E38" s="62">
        <v>70</v>
      </c>
      <c r="F38" s="51">
        <f t="shared" si="0"/>
        <v>0.7</v>
      </c>
      <c r="G38" s="52" t="str">
        <f t="shared" si="1"/>
        <v>Khá</v>
      </c>
      <c r="H38" s="49"/>
      <c r="I38" s="24">
        <v>52</v>
      </c>
    </row>
    <row r="39" spans="1:9" s="24" customFormat="1" ht="11.25">
      <c r="A39" s="23">
        <f t="shared" si="2"/>
        <v>33</v>
      </c>
      <c r="B39" s="62">
        <v>1554031807</v>
      </c>
      <c r="C39" s="69" t="s">
        <v>2055</v>
      </c>
      <c r="D39" s="62" t="s">
        <v>827</v>
      </c>
      <c r="E39" s="62">
        <v>83</v>
      </c>
      <c r="F39" s="51">
        <f t="shared" si="0"/>
        <v>0.83</v>
      </c>
      <c r="G39" s="52" t="str">
        <f t="shared" si="1"/>
        <v>Tốt</v>
      </c>
      <c r="H39" s="49"/>
      <c r="I39" s="24">
        <v>52</v>
      </c>
    </row>
    <row r="40" spans="1:9" s="24" customFormat="1" ht="11.25">
      <c r="A40" s="23">
        <f t="shared" si="2"/>
        <v>34</v>
      </c>
      <c r="B40" s="62">
        <v>1554032198</v>
      </c>
      <c r="C40" s="69" t="s">
        <v>856</v>
      </c>
      <c r="D40" s="62" t="s">
        <v>827</v>
      </c>
      <c r="E40" s="62">
        <v>65</v>
      </c>
      <c r="F40" s="51">
        <f t="shared" si="0"/>
        <v>0.65</v>
      </c>
      <c r="G40" s="52" t="str">
        <f t="shared" si="1"/>
        <v>TB Khá</v>
      </c>
      <c r="H40" s="49"/>
      <c r="I40" s="24">
        <v>52</v>
      </c>
    </row>
    <row r="41" spans="1:9" s="24" customFormat="1" ht="11.25">
      <c r="A41" s="23">
        <f t="shared" si="2"/>
        <v>35</v>
      </c>
      <c r="B41" s="62">
        <v>1554032265</v>
      </c>
      <c r="C41" s="69" t="s">
        <v>857</v>
      </c>
      <c r="D41" s="62" t="s">
        <v>827</v>
      </c>
      <c r="E41" s="62">
        <v>72</v>
      </c>
      <c r="F41" s="51">
        <f t="shared" si="0"/>
        <v>0.72</v>
      </c>
      <c r="G41" s="52" t="str">
        <f t="shared" si="1"/>
        <v>Khá</v>
      </c>
      <c r="H41" s="49"/>
      <c r="I41" s="24">
        <v>52</v>
      </c>
    </row>
    <row r="42" spans="1:9" s="24" customFormat="1" ht="11.25">
      <c r="A42" s="23">
        <f t="shared" si="2"/>
        <v>36</v>
      </c>
      <c r="B42" s="62">
        <v>1554031746</v>
      </c>
      <c r="C42" s="69" t="s">
        <v>858</v>
      </c>
      <c r="D42" s="62" t="s">
        <v>827</v>
      </c>
      <c r="E42" s="62">
        <v>55</v>
      </c>
      <c r="F42" s="51">
        <f t="shared" si="0"/>
        <v>0.55</v>
      </c>
      <c r="G42" s="52" t="str">
        <f t="shared" si="1"/>
        <v>Trung bình</v>
      </c>
      <c r="H42" s="49"/>
      <c r="I42" s="24">
        <v>52</v>
      </c>
    </row>
    <row r="43" spans="1:9" s="24" customFormat="1" ht="11.25">
      <c r="A43" s="23">
        <f t="shared" si="2"/>
        <v>37</v>
      </c>
      <c r="B43" s="62">
        <v>1554031840</v>
      </c>
      <c r="C43" s="69" t="s">
        <v>859</v>
      </c>
      <c r="D43" s="62" t="s">
        <v>827</v>
      </c>
      <c r="E43" s="62">
        <v>52</v>
      </c>
      <c r="F43" s="51">
        <f t="shared" si="0"/>
        <v>0.52</v>
      </c>
      <c r="G43" s="52" t="str">
        <f t="shared" si="1"/>
        <v>Trung bình</v>
      </c>
      <c r="H43" s="49"/>
      <c r="I43" s="24">
        <v>52</v>
      </c>
    </row>
    <row r="44" spans="1:9" s="24" customFormat="1" ht="11.25">
      <c r="A44" s="23">
        <f t="shared" si="2"/>
        <v>38</v>
      </c>
      <c r="B44" s="62">
        <v>1554032346</v>
      </c>
      <c r="C44" s="69" t="s">
        <v>860</v>
      </c>
      <c r="D44" s="62" t="s">
        <v>827</v>
      </c>
      <c r="E44" s="62">
        <v>52</v>
      </c>
      <c r="F44" s="51">
        <f t="shared" si="0"/>
        <v>0.52</v>
      </c>
      <c r="G44" s="52" t="str">
        <f t="shared" si="1"/>
        <v>Trung bình</v>
      </c>
      <c r="H44" s="49"/>
      <c r="I44" s="24">
        <v>52</v>
      </c>
    </row>
    <row r="45" spans="1:9" s="24" customFormat="1" ht="11.25">
      <c r="A45" s="23">
        <f t="shared" si="2"/>
        <v>39</v>
      </c>
      <c r="B45" s="62">
        <v>1554032031</v>
      </c>
      <c r="C45" s="69" t="s">
        <v>861</v>
      </c>
      <c r="D45" s="62" t="s">
        <v>827</v>
      </c>
      <c r="E45" s="62">
        <v>83</v>
      </c>
      <c r="F45" s="51">
        <f t="shared" si="0"/>
        <v>0.83</v>
      </c>
      <c r="G45" s="52" t="str">
        <f t="shared" si="1"/>
        <v>Tốt</v>
      </c>
      <c r="H45" s="49"/>
      <c r="I45" s="24">
        <v>52</v>
      </c>
    </row>
    <row r="46" spans="1:9" s="24" customFormat="1" ht="11.25">
      <c r="A46" s="23">
        <f t="shared" si="2"/>
        <v>40</v>
      </c>
      <c r="B46" s="62">
        <v>1554032061</v>
      </c>
      <c r="C46" s="69" t="s">
        <v>862</v>
      </c>
      <c r="D46" s="62" t="s">
        <v>827</v>
      </c>
      <c r="E46" s="62">
        <v>58</v>
      </c>
      <c r="F46" s="51">
        <f t="shared" si="0"/>
        <v>0.58</v>
      </c>
      <c r="G46" s="52" t="str">
        <f t="shared" si="1"/>
        <v>Trung bình</v>
      </c>
      <c r="H46" s="49"/>
      <c r="I46" s="24">
        <v>52</v>
      </c>
    </row>
    <row r="47" spans="1:9" s="24" customFormat="1" ht="11.25">
      <c r="A47" s="23">
        <f t="shared" si="2"/>
        <v>41</v>
      </c>
      <c r="B47" s="62">
        <v>1554032088</v>
      </c>
      <c r="C47" s="69" t="s">
        <v>863</v>
      </c>
      <c r="D47" s="62" t="s">
        <v>827</v>
      </c>
      <c r="E47" s="62">
        <v>60</v>
      </c>
      <c r="F47" s="51">
        <f t="shared" si="0"/>
        <v>0.6</v>
      </c>
      <c r="G47" s="52" t="str">
        <f t="shared" si="1"/>
        <v>TB Khá</v>
      </c>
      <c r="H47" s="49"/>
      <c r="I47" s="24">
        <v>52</v>
      </c>
    </row>
    <row r="48" spans="1:9" s="24" customFormat="1" ht="11.25">
      <c r="A48" s="23">
        <f t="shared" si="2"/>
        <v>42</v>
      </c>
      <c r="B48" s="62">
        <v>1554031896</v>
      </c>
      <c r="C48" s="69" t="s">
        <v>864</v>
      </c>
      <c r="D48" s="62" t="s">
        <v>827</v>
      </c>
      <c r="E48" s="62">
        <v>65</v>
      </c>
      <c r="F48" s="51">
        <f t="shared" si="0"/>
        <v>0.65</v>
      </c>
      <c r="G48" s="52" t="str">
        <f t="shared" si="1"/>
        <v>TB Khá</v>
      </c>
      <c r="H48" s="49"/>
      <c r="I48" s="24">
        <v>52</v>
      </c>
    </row>
    <row r="49" spans="1:9" s="24" customFormat="1" ht="11.25">
      <c r="A49" s="23">
        <f t="shared" si="2"/>
        <v>43</v>
      </c>
      <c r="B49" s="62">
        <v>1554032089</v>
      </c>
      <c r="C49" s="69" t="s">
        <v>865</v>
      </c>
      <c r="D49" s="62" t="s">
        <v>827</v>
      </c>
      <c r="E49" s="62">
        <v>67</v>
      </c>
      <c r="F49" s="51">
        <f t="shared" si="0"/>
        <v>0.67</v>
      </c>
      <c r="G49" s="52" t="str">
        <f t="shared" si="1"/>
        <v>TB Khá</v>
      </c>
      <c r="H49" s="49"/>
      <c r="I49" s="24">
        <v>52</v>
      </c>
    </row>
    <row r="50" spans="1:9" s="24" customFormat="1" ht="11.25">
      <c r="A50" s="23">
        <f t="shared" si="2"/>
        <v>44</v>
      </c>
      <c r="B50" s="62">
        <v>1554031889</v>
      </c>
      <c r="C50" s="69" t="s">
        <v>866</v>
      </c>
      <c r="D50" s="62" t="s">
        <v>827</v>
      </c>
      <c r="E50" s="62">
        <v>68</v>
      </c>
      <c r="F50" s="51">
        <f t="shared" si="0"/>
        <v>0.68</v>
      </c>
      <c r="G50" s="52" t="str">
        <f t="shared" si="1"/>
        <v>TB Khá</v>
      </c>
      <c r="H50" s="49"/>
      <c r="I50" s="24">
        <v>52</v>
      </c>
    </row>
    <row r="51" spans="1:9" s="24" customFormat="1" ht="11.25">
      <c r="A51" s="23">
        <f t="shared" si="2"/>
        <v>45</v>
      </c>
      <c r="B51" s="62">
        <v>1554031929</v>
      </c>
      <c r="C51" s="69" t="s">
        <v>867</v>
      </c>
      <c r="D51" s="62" t="s">
        <v>827</v>
      </c>
      <c r="E51" s="62">
        <v>69</v>
      </c>
      <c r="F51" s="51">
        <f t="shared" si="0"/>
        <v>0.69</v>
      </c>
      <c r="G51" s="52" t="str">
        <f t="shared" si="1"/>
        <v>TB Khá</v>
      </c>
      <c r="H51" s="49"/>
      <c r="I51" s="24">
        <v>52</v>
      </c>
    </row>
    <row r="52" spans="1:9" s="24" customFormat="1" ht="11.25">
      <c r="A52" s="23">
        <f t="shared" si="2"/>
        <v>46</v>
      </c>
      <c r="B52" s="62">
        <v>1554031831</v>
      </c>
      <c r="C52" s="69" t="s">
        <v>868</v>
      </c>
      <c r="D52" s="62" t="s">
        <v>827</v>
      </c>
      <c r="E52" s="62">
        <v>50</v>
      </c>
      <c r="F52" s="51">
        <f t="shared" si="0"/>
        <v>0.5</v>
      </c>
      <c r="G52" s="52" t="str">
        <f t="shared" si="1"/>
        <v>Trung bình</v>
      </c>
      <c r="H52" s="49"/>
      <c r="I52" s="24">
        <v>52</v>
      </c>
    </row>
    <row r="53" spans="1:9" s="24" customFormat="1" ht="11.25">
      <c r="A53" s="23">
        <f t="shared" si="2"/>
        <v>47</v>
      </c>
      <c r="B53" s="62">
        <v>1554032189</v>
      </c>
      <c r="C53" s="69" t="s">
        <v>869</v>
      </c>
      <c r="D53" s="62" t="s">
        <v>827</v>
      </c>
      <c r="E53" s="62">
        <v>59</v>
      </c>
      <c r="F53" s="51">
        <f t="shared" si="0"/>
        <v>0.59</v>
      </c>
      <c r="G53" s="52" t="str">
        <f t="shared" si="1"/>
        <v>Trung bình</v>
      </c>
      <c r="H53" s="49"/>
      <c r="I53" s="24">
        <v>52</v>
      </c>
    </row>
    <row r="54" spans="1:9" s="24" customFormat="1" ht="11.25">
      <c r="A54" s="23">
        <f t="shared" si="2"/>
        <v>48</v>
      </c>
      <c r="B54" s="62">
        <v>1554031747</v>
      </c>
      <c r="C54" s="69" t="s">
        <v>870</v>
      </c>
      <c r="D54" s="62" t="s">
        <v>827</v>
      </c>
      <c r="E54" s="62">
        <v>69</v>
      </c>
      <c r="F54" s="51">
        <f t="shared" si="0"/>
        <v>0.69</v>
      </c>
      <c r="G54" s="52" t="str">
        <f t="shared" si="1"/>
        <v>TB Khá</v>
      </c>
      <c r="H54" s="49"/>
      <c r="I54" s="24">
        <v>52</v>
      </c>
    </row>
    <row r="55" spans="1:9" s="24" customFormat="1" ht="11.25">
      <c r="A55" s="23">
        <f t="shared" si="2"/>
        <v>49</v>
      </c>
      <c r="B55" s="62">
        <v>1554031577</v>
      </c>
      <c r="C55" s="69" t="s">
        <v>871</v>
      </c>
      <c r="D55" s="62" t="s">
        <v>827</v>
      </c>
      <c r="E55" s="62">
        <v>71</v>
      </c>
      <c r="F55" s="51">
        <f t="shared" si="0"/>
        <v>0.71</v>
      </c>
      <c r="G55" s="52" t="str">
        <f t="shared" si="1"/>
        <v>Khá</v>
      </c>
      <c r="H55" s="49"/>
      <c r="I55" s="24">
        <v>52</v>
      </c>
    </row>
    <row r="56" spans="1:9" s="24" customFormat="1" ht="11.25">
      <c r="A56" s="23">
        <f t="shared" si="2"/>
        <v>50</v>
      </c>
      <c r="B56" s="62">
        <v>1554031530</v>
      </c>
      <c r="C56" s="69" t="s">
        <v>872</v>
      </c>
      <c r="D56" s="62" t="s">
        <v>827</v>
      </c>
      <c r="E56" s="62">
        <v>70</v>
      </c>
      <c r="F56" s="51">
        <f t="shared" si="0"/>
        <v>0.7</v>
      </c>
      <c r="G56" s="52" t="str">
        <f t="shared" si="1"/>
        <v>Khá</v>
      </c>
      <c r="H56" s="49"/>
      <c r="I56" s="24">
        <v>52</v>
      </c>
    </row>
    <row r="57" spans="1:9" s="24" customFormat="1" ht="11.25">
      <c r="A57" s="23">
        <f t="shared" si="2"/>
        <v>51</v>
      </c>
      <c r="B57" s="62">
        <v>1554032143</v>
      </c>
      <c r="C57" s="69" t="s">
        <v>873</v>
      </c>
      <c r="D57" s="62" t="s">
        <v>827</v>
      </c>
      <c r="E57" s="62">
        <v>52</v>
      </c>
      <c r="F57" s="51">
        <f t="shared" si="0"/>
        <v>0.52</v>
      </c>
      <c r="G57" s="52" t="str">
        <f t="shared" si="1"/>
        <v>Trung bình</v>
      </c>
      <c r="H57" s="49"/>
      <c r="I57" s="24">
        <v>52</v>
      </c>
    </row>
    <row r="58" spans="1:9" s="24" customFormat="1" ht="11.25">
      <c r="A58" s="23">
        <f t="shared" si="2"/>
        <v>52</v>
      </c>
      <c r="B58" s="62">
        <v>1554031646</v>
      </c>
      <c r="C58" s="69" t="s">
        <v>874</v>
      </c>
      <c r="D58" s="62" t="s">
        <v>827</v>
      </c>
      <c r="E58" s="62">
        <v>54</v>
      </c>
      <c r="F58" s="51">
        <f t="shared" si="0"/>
        <v>0.54</v>
      </c>
      <c r="G58" s="52" t="str">
        <f t="shared" si="1"/>
        <v>Trung bình</v>
      </c>
      <c r="H58" s="49"/>
      <c r="I58" s="24">
        <v>52</v>
      </c>
    </row>
    <row r="59" spans="1:9" s="24" customFormat="1" ht="11.25">
      <c r="A59" s="23">
        <f t="shared" si="2"/>
        <v>53</v>
      </c>
      <c r="B59" s="62">
        <v>1554031947</v>
      </c>
      <c r="C59" s="69" t="s">
        <v>875</v>
      </c>
      <c r="D59" s="62" t="s">
        <v>827</v>
      </c>
      <c r="E59" s="62">
        <v>52</v>
      </c>
      <c r="F59" s="51">
        <f t="shared" si="0"/>
        <v>0.52</v>
      </c>
      <c r="G59" s="52" t="str">
        <f t="shared" si="1"/>
        <v>Trung bình</v>
      </c>
      <c r="H59" s="49"/>
      <c r="I59" s="24">
        <v>52</v>
      </c>
    </row>
    <row r="60" spans="1:9" s="24" customFormat="1" ht="11.25">
      <c r="A60" s="23">
        <f t="shared" si="2"/>
        <v>54</v>
      </c>
      <c r="B60" s="62">
        <v>1554032009</v>
      </c>
      <c r="C60" s="69" t="s">
        <v>876</v>
      </c>
      <c r="D60" s="62" t="s">
        <v>827</v>
      </c>
      <c r="E60" s="62">
        <v>62</v>
      </c>
      <c r="F60" s="51">
        <f t="shared" si="0"/>
        <v>0.62</v>
      </c>
      <c r="G60" s="52" t="str">
        <f t="shared" si="1"/>
        <v>TB Khá</v>
      </c>
      <c r="H60" s="49"/>
      <c r="I60" s="24">
        <v>52</v>
      </c>
    </row>
    <row r="61" spans="1:9" s="24" customFormat="1" ht="11.25">
      <c r="A61" s="23">
        <f t="shared" si="2"/>
        <v>55</v>
      </c>
      <c r="B61" s="62">
        <v>1554032218</v>
      </c>
      <c r="C61" s="69" t="s">
        <v>877</v>
      </c>
      <c r="D61" s="62" t="s">
        <v>827</v>
      </c>
      <c r="E61" s="62">
        <v>70</v>
      </c>
      <c r="F61" s="51">
        <f t="shared" si="0"/>
        <v>0.7</v>
      </c>
      <c r="G61" s="52" t="str">
        <f t="shared" si="1"/>
        <v>Khá</v>
      </c>
      <c r="H61" s="49"/>
      <c r="I61" s="24">
        <v>52</v>
      </c>
    </row>
    <row r="62" spans="1:9" s="24" customFormat="1" ht="11.25">
      <c r="A62" s="23">
        <f t="shared" si="2"/>
        <v>56</v>
      </c>
      <c r="B62" s="62">
        <v>1554031759</v>
      </c>
      <c r="C62" s="69" t="s">
        <v>878</v>
      </c>
      <c r="D62" s="62" t="s">
        <v>827</v>
      </c>
      <c r="E62" s="62">
        <v>55</v>
      </c>
      <c r="F62" s="51">
        <f t="shared" si="0"/>
        <v>0.55</v>
      </c>
      <c r="G62" s="52" t="str">
        <f t="shared" si="1"/>
        <v>Trung bình</v>
      </c>
      <c r="H62" s="49"/>
      <c r="I62" s="24">
        <v>52</v>
      </c>
    </row>
    <row r="63" spans="1:9" s="24" customFormat="1" ht="11.25">
      <c r="A63" s="23">
        <f t="shared" si="2"/>
        <v>57</v>
      </c>
      <c r="B63" s="62">
        <v>1554031684</v>
      </c>
      <c r="C63" s="69" t="s">
        <v>879</v>
      </c>
      <c r="D63" s="62" t="s">
        <v>827</v>
      </c>
      <c r="E63" s="62">
        <v>59</v>
      </c>
      <c r="F63" s="51">
        <f t="shared" si="0"/>
        <v>0.59</v>
      </c>
      <c r="G63" s="52" t="str">
        <f t="shared" si="1"/>
        <v>Trung bình</v>
      </c>
      <c r="H63" s="49"/>
      <c r="I63" s="24">
        <v>52</v>
      </c>
    </row>
    <row r="64" spans="1:9" s="24" customFormat="1" ht="11.25">
      <c r="A64" s="23">
        <f t="shared" si="2"/>
        <v>58</v>
      </c>
      <c r="B64" s="62">
        <v>1554032163</v>
      </c>
      <c r="C64" s="69" t="s">
        <v>880</v>
      </c>
      <c r="D64" s="62" t="s">
        <v>827</v>
      </c>
      <c r="E64" s="62">
        <v>54</v>
      </c>
      <c r="F64" s="51">
        <f t="shared" si="0"/>
        <v>0.54</v>
      </c>
      <c r="G64" s="52" t="str">
        <f t="shared" si="1"/>
        <v>Trung bình</v>
      </c>
      <c r="H64" s="49"/>
      <c r="I64" s="24">
        <v>52</v>
      </c>
    </row>
    <row r="65" spans="1:9" s="24" customFormat="1" ht="11.25">
      <c r="A65" s="23">
        <f t="shared" si="2"/>
        <v>59</v>
      </c>
      <c r="B65" s="62">
        <v>1554032015</v>
      </c>
      <c r="C65" s="69" t="s">
        <v>881</v>
      </c>
      <c r="D65" s="62" t="s">
        <v>827</v>
      </c>
      <c r="E65" s="62">
        <v>55</v>
      </c>
      <c r="F65" s="51">
        <f t="shared" si="0"/>
        <v>0.55</v>
      </c>
      <c r="G65" s="52" t="str">
        <f t="shared" si="1"/>
        <v>Trung bình</v>
      </c>
      <c r="H65" s="49"/>
      <c r="I65" s="24">
        <v>52</v>
      </c>
    </row>
    <row r="66" spans="1:9" s="24" customFormat="1" ht="11.25">
      <c r="A66" s="23">
        <f t="shared" si="2"/>
        <v>60</v>
      </c>
      <c r="B66" s="62">
        <v>1554030404</v>
      </c>
      <c r="C66" s="69" t="s">
        <v>882</v>
      </c>
      <c r="D66" s="62" t="s">
        <v>827</v>
      </c>
      <c r="E66" s="62">
        <v>62</v>
      </c>
      <c r="F66" s="51">
        <f t="shared" si="0"/>
        <v>0.62</v>
      </c>
      <c r="G66" s="52" t="str">
        <f t="shared" si="1"/>
        <v>TB Khá</v>
      </c>
      <c r="H66" s="49"/>
      <c r="I66" s="24">
        <v>52</v>
      </c>
    </row>
    <row r="67" spans="1:9" s="24" customFormat="1" ht="11.25">
      <c r="A67" s="23">
        <f t="shared" si="2"/>
        <v>61</v>
      </c>
      <c r="B67" s="62">
        <v>1554031976</v>
      </c>
      <c r="C67" s="69" t="s">
        <v>3577</v>
      </c>
      <c r="D67" s="62" t="s">
        <v>827</v>
      </c>
      <c r="E67" s="62">
        <v>50</v>
      </c>
      <c r="F67" s="51">
        <f t="shared" si="0"/>
        <v>0.5</v>
      </c>
      <c r="G67" s="52" t="str">
        <f t="shared" si="1"/>
        <v>Trung bình</v>
      </c>
      <c r="H67" s="49"/>
      <c r="I67" s="24">
        <v>52</v>
      </c>
    </row>
    <row r="68" spans="1:9" s="24" customFormat="1" ht="11.25">
      <c r="A68" s="23">
        <f t="shared" si="2"/>
        <v>62</v>
      </c>
      <c r="B68" s="62">
        <v>1554032222</v>
      </c>
      <c r="C68" s="69" t="s">
        <v>883</v>
      </c>
      <c r="D68" s="62" t="s">
        <v>827</v>
      </c>
      <c r="E68" s="62">
        <v>65</v>
      </c>
      <c r="F68" s="51">
        <f t="shared" si="0"/>
        <v>0.65</v>
      </c>
      <c r="G68" s="52" t="str">
        <f t="shared" si="1"/>
        <v>TB Khá</v>
      </c>
      <c r="H68" s="49"/>
      <c r="I68" s="24">
        <v>52</v>
      </c>
    </row>
    <row r="69" spans="1:9" s="24" customFormat="1" ht="11.25">
      <c r="A69" s="23">
        <f t="shared" si="2"/>
        <v>63</v>
      </c>
      <c r="B69" s="62">
        <v>1554032107</v>
      </c>
      <c r="C69" s="69" t="s">
        <v>884</v>
      </c>
      <c r="D69" s="62" t="s">
        <v>827</v>
      </c>
      <c r="E69" s="62">
        <v>50</v>
      </c>
      <c r="F69" s="51">
        <f t="shared" si="0"/>
        <v>0.5</v>
      </c>
      <c r="G69" s="52" t="str">
        <f t="shared" si="1"/>
        <v>Trung bình</v>
      </c>
      <c r="H69" s="49"/>
      <c r="I69" s="24">
        <v>52</v>
      </c>
    </row>
    <row r="70" spans="1:9" s="24" customFormat="1" ht="11.25">
      <c r="A70" s="23">
        <f t="shared" si="2"/>
        <v>64</v>
      </c>
      <c r="B70" s="62">
        <v>1554031914</v>
      </c>
      <c r="C70" s="69" t="s">
        <v>885</v>
      </c>
      <c r="D70" s="62" t="s">
        <v>827</v>
      </c>
      <c r="E70" s="62">
        <v>65</v>
      </c>
      <c r="F70" s="51">
        <f t="shared" si="0"/>
        <v>0.65</v>
      </c>
      <c r="G70" s="52" t="str">
        <f t="shared" si="1"/>
        <v>TB Khá</v>
      </c>
      <c r="H70" s="49"/>
      <c r="I70" s="24">
        <v>52</v>
      </c>
    </row>
    <row r="71" spans="1:9" s="24" customFormat="1" ht="11.25">
      <c r="A71" s="23">
        <f t="shared" si="2"/>
        <v>65</v>
      </c>
      <c r="B71" s="62">
        <v>1554031864</v>
      </c>
      <c r="C71" s="69" t="s">
        <v>886</v>
      </c>
      <c r="D71" s="62" t="s">
        <v>827</v>
      </c>
      <c r="E71" s="62">
        <v>57</v>
      </c>
      <c r="F71" s="51">
        <f t="shared" si="0"/>
        <v>0.57</v>
      </c>
      <c r="G71" s="52" t="str">
        <f t="shared" si="1"/>
        <v>Trung bình</v>
      </c>
      <c r="H71" s="49"/>
      <c r="I71" s="24">
        <v>52</v>
      </c>
    </row>
    <row r="72" spans="1:9" s="24" customFormat="1" ht="11.25">
      <c r="A72" s="23">
        <f t="shared" si="2"/>
        <v>66</v>
      </c>
      <c r="B72" s="62">
        <v>1554032258</v>
      </c>
      <c r="C72" s="69" t="s">
        <v>887</v>
      </c>
      <c r="D72" s="62" t="s">
        <v>827</v>
      </c>
      <c r="E72" s="62">
        <v>50</v>
      </c>
      <c r="F72" s="51">
        <f aca="true" t="shared" si="3" ref="F72:F135">+E72/100</f>
        <v>0.5</v>
      </c>
      <c r="G72" s="52" t="str">
        <f aca="true" t="shared" si="4" ref="G72:G135">IF(E72&gt;89,"Xuất sắc",IF((E72&gt;79)*AND(E72&lt;90),"Tốt",IF((E72&gt;69)*AND(E72&lt;80),"Khá",IF((E72&gt;59)*AND(E72&lt;70),"TB Khá",IF((E72&gt;49)*AND(E72&lt;60),"Trung bình",IF((E72&gt;29)*AND(E72&lt;50),"Yếu",IF((E72&lt;30)*AND(E72&gt;=0),"Kém","  ")))))))</f>
        <v>Trung bình</v>
      </c>
      <c r="H72" s="49"/>
      <c r="I72" s="24">
        <v>52</v>
      </c>
    </row>
    <row r="73" spans="1:9" s="24" customFormat="1" ht="11.25">
      <c r="A73" s="23">
        <f aca="true" t="shared" si="5" ref="A73:A136">+A72+1</f>
        <v>67</v>
      </c>
      <c r="B73" s="62">
        <v>1554032132</v>
      </c>
      <c r="C73" s="69" t="s">
        <v>888</v>
      </c>
      <c r="D73" s="62" t="s">
        <v>827</v>
      </c>
      <c r="E73" s="62">
        <v>96</v>
      </c>
      <c r="F73" s="51">
        <f t="shared" si="3"/>
        <v>0.96</v>
      </c>
      <c r="G73" s="52" t="str">
        <f t="shared" si="4"/>
        <v>Xuất sắc</v>
      </c>
      <c r="H73" s="49"/>
      <c r="I73" s="24">
        <v>52</v>
      </c>
    </row>
    <row r="74" spans="1:9" s="24" customFormat="1" ht="11.25">
      <c r="A74" s="23">
        <f t="shared" si="5"/>
        <v>68</v>
      </c>
      <c r="B74" s="62" t="s">
        <v>889</v>
      </c>
      <c r="C74" s="69" t="s">
        <v>890</v>
      </c>
      <c r="D74" s="62" t="s">
        <v>891</v>
      </c>
      <c r="E74" s="62">
        <v>74</v>
      </c>
      <c r="F74" s="51">
        <f t="shared" si="3"/>
        <v>0.74</v>
      </c>
      <c r="G74" s="52" t="str">
        <f t="shared" si="4"/>
        <v>Khá</v>
      </c>
      <c r="H74" s="49"/>
      <c r="I74" s="24">
        <v>52</v>
      </c>
    </row>
    <row r="75" spans="1:9" s="24" customFormat="1" ht="11.25">
      <c r="A75" s="23">
        <f t="shared" si="5"/>
        <v>69</v>
      </c>
      <c r="B75" s="62" t="s">
        <v>892</v>
      </c>
      <c r="C75" s="69" t="s">
        <v>893</v>
      </c>
      <c r="D75" s="62" t="s">
        <v>891</v>
      </c>
      <c r="E75" s="62">
        <v>72</v>
      </c>
      <c r="F75" s="51">
        <f t="shared" si="3"/>
        <v>0.72</v>
      </c>
      <c r="G75" s="52" t="str">
        <f t="shared" si="4"/>
        <v>Khá</v>
      </c>
      <c r="H75" s="49"/>
      <c r="I75" s="24">
        <v>52</v>
      </c>
    </row>
    <row r="76" spans="1:9" s="24" customFormat="1" ht="11.25">
      <c r="A76" s="23">
        <f t="shared" si="5"/>
        <v>70</v>
      </c>
      <c r="B76" s="62" t="s">
        <v>894</v>
      </c>
      <c r="C76" s="69" t="s">
        <v>3588</v>
      </c>
      <c r="D76" s="62" t="s">
        <v>891</v>
      </c>
      <c r="E76" s="62">
        <v>74</v>
      </c>
      <c r="F76" s="51">
        <f t="shared" si="3"/>
        <v>0.74</v>
      </c>
      <c r="G76" s="52" t="str">
        <f t="shared" si="4"/>
        <v>Khá</v>
      </c>
      <c r="H76" s="49"/>
      <c r="I76" s="24">
        <v>52</v>
      </c>
    </row>
    <row r="77" spans="1:9" s="24" customFormat="1" ht="11.25">
      <c r="A77" s="23">
        <f t="shared" si="5"/>
        <v>71</v>
      </c>
      <c r="B77" s="62" t="s">
        <v>895</v>
      </c>
      <c r="C77" s="69" t="s">
        <v>708</v>
      </c>
      <c r="D77" s="62" t="s">
        <v>891</v>
      </c>
      <c r="E77" s="62">
        <v>62</v>
      </c>
      <c r="F77" s="51">
        <f t="shared" si="3"/>
        <v>0.62</v>
      </c>
      <c r="G77" s="52" t="str">
        <f t="shared" si="4"/>
        <v>TB Khá</v>
      </c>
      <c r="H77" s="49"/>
      <c r="I77" s="24">
        <v>52</v>
      </c>
    </row>
    <row r="78" spans="1:9" s="24" customFormat="1" ht="11.25">
      <c r="A78" s="23">
        <f t="shared" si="5"/>
        <v>72</v>
      </c>
      <c r="B78" s="62" t="s">
        <v>896</v>
      </c>
      <c r="C78" s="69" t="s">
        <v>897</v>
      </c>
      <c r="D78" s="62" t="s">
        <v>891</v>
      </c>
      <c r="E78" s="62">
        <v>71</v>
      </c>
      <c r="F78" s="51">
        <f t="shared" si="3"/>
        <v>0.71</v>
      </c>
      <c r="G78" s="52" t="str">
        <f t="shared" si="4"/>
        <v>Khá</v>
      </c>
      <c r="H78" s="49"/>
      <c r="I78" s="24">
        <v>52</v>
      </c>
    </row>
    <row r="79" spans="1:9" s="24" customFormat="1" ht="11.25">
      <c r="A79" s="23">
        <f t="shared" si="5"/>
        <v>73</v>
      </c>
      <c r="B79" s="62" t="s">
        <v>898</v>
      </c>
      <c r="C79" s="69" t="s">
        <v>899</v>
      </c>
      <c r="D79" s="62" t="s">
        <v>891</v>
      </c>
      <c r="E79" s="62">
        <v>73</v>
      </c>
      <c r="F79" s="51">
        <f t="shared" si="3"/>
        <v>0.73</v>
      </c>
      <c r="G79" s="52" t="str">
        <f t="shared" si="4"/>
        <v>Khá</v>
      </c>
      <c r="H79" s="49"/>
      <c r="I79" s="24">
        <v>52</v>
      </c>
    </row>
    <row r="80" spans="1:9" s="24" customFormat="1" ht="11.25">
      <c r="A80" s="23">
        <f t="shared" si="5"/>
        <v>74</v>
      </c>
      <c r="B80" s="62" t="s">
        <v>900</v>
      </c>
      <c r="C80" s="69" t="s">
        <v>901</v>
      </c>
      <c r="D80" s="62" t="s">
        <v>891</v>
      </c>
      <c r="E80" s="62">
        <v>72</v>
      </c>
      <c r="F80" s="51">
        <f t="shared" si="3"/>
        <v>0.72</v>
      </c>
      <c r="G80" s="52" t="str">
        <f t="shared" si="4"/>
        <v>Khá</v>
      </c>
      <c r="H80" s="49"/>
      <c r="I80" s="24">
        <v>52</v>
      </c>
    </row>
    <row r="81" spans="1:9" s="24" customFormat="1" ht="11.25">
      <c r="A81" s="23">
        <f t="shared" si="5"/>
        <v>75</v>
      </c>
      <c r="B81" s="62" t="s">
        <v>902</v>
      </c>
      <c r="C81" s="69" t="s">
        <v>903</v>
      </c>
      <c r="D81" s="62" t="s">
        <v>891</v>
      </c>
      <c r="E81" s="62">
        <v>61</v>
      </c>
      <c r="F81" s="51">
        <f t="shared" si="3"/>
        <v>0.61</v>
      </c>
      <c r="G81" s="52" t="str">
        <f t="shared" si="4"/>
        <v>TB Khá</v>
      </c>
      <c r="H81" s="49"/>
      <c r="I81" s="24">
        <v>52</v>
      </c>
    </row>
    <row r="82" spans="1:9" s="24" customFormat="1" ht="11.25">
      <c r="A82" s="23">
        <f t="shared" si="5"/>
        <v>76</v>
      </c>
      <c r="B82" s="62" t="s">
        <v>904</v>
      </c>
      <c r="C82" s="69" t="s">
        <v>3810</v>
      </c>
      <c r="D82" s="62" t="s">
        <v>891</v>
      </c>
      <c r="E82" s="62">
        <v>62</v>
      </c>
      <c r="F82" s="51">
        <f t="shared" si="3"/>
        <v>0.62</v>
      </c>
      <c r="G82" s="52" t="str">
        <f t="shared" si="4"/>
        <v>TB Khá</v>
      </c>
      <c r="H82" s="49"/>
      <c r="I82" s="24">
        <v>52</v>
      </c>
    </row>
    <row r="83" spans="1:9" s="24" customFormat="1" ht="11.25">
      <c r="A83" s="23">
        <f t="shared" si="5"/>
        <v>77</v>
      </c>
      <c r="B83" s="62" t="s">
        <v>905</v>
      </c>
      <c r="C83" s="69" t="s">
        <v>906</v>
      </c>
      <c r="D83" s="62" t="s">
        <v>891</v>
      </c>
      <c r="E83" s="62">
        <v>86</v>
      </c>
      <c r="F83" s="51">
        <f t="shared" si="3"/>
        <v>0.86</v>
      </c>
      <c r="G83" s="52" t="str">
        <f t="shared" si="4"/>
        <v>Tốt</v>
      </c>
      <c r="H83" s="49"/>
      <c r="I83" s="24">
        <v>52</v>
      </c>
    </row>
    <row r="84" spans="1:9" s="24" customFormat="1" ht="11.25">
      <c r="A84" s="23">
        <f t="shared" si="5"/>
        <v>78</v>
      </c>
      <c r="B84" s="62" t="s">
        <v>907</v>
      </c>
      <c r="C84" s="69" t="s">
        <v>908</v>
      </c>
      <c r="D84" s="62" t="s">
        <v>891</v>
      </c>
      <c r="E84" s="62">
        <v>72</v>
      </c>
      <c r="F84" s="51">
        <f t="shared" si="3"/>
        <v>0.72</v>
      </c>
      <c r="G84" s="52" t="str">
        <f t="shared" si="4"/>
        <v>Khá</v>
      </c>
      <c r="H84" s="49"/>
      <c r="I84" s="24">
        <v>52</v>
      </c>
    </row>
    <row r="85" spans="1:9" s="24" customFormat="1" ht="11.25">
      <c r="A85" s="23">
        <f t="shared" si="5"/>
        <v>79</v>
      </c>
      <c r="B85" s="62" t="s">
        <v>909</v>
      </c>
      <c r="C85" s="69" t="s">
        <v>910</v>
      </c>
      <c r="D85" s="62" t="s">
        <v>891</v>
      </c>
      <c r="E85" s="62">
        <v>72</v>
      </c>
      <c r="F85" s="51">
        <f t="shared" si="3"/>
        <v>0.72</v>
      </c>
      <c r="G85" s="52" t="str">
        <f t="shared" si="4"/>
        <v>Khá</v>
      </c>
      <c r="H85" s="49"/>
      <c r="I85" s="24">
        <v>52</v>
      </c>
    </row>
    <row r="86" spans="1:9" s="24" customFormat="1" ht="11.25">
      <c r="A86" s="23">
        <f t="shared" si="5"/>
        <v>80</v>
      </c>
      <c r="B86" s="62" t="s">
        <v>911</v>
      </c>
      <c r="C86" s="69" t="s">
        <v>912</v>
      </c>
      <c r="D86" s="62" t="s">
        <v>891</v>
      </c>
      <c r="E86" s="62">
        <v>66</v>
      </c>
      <c r="F86" s="51">
        <f t="shared" si="3"/>
        <v>0.66</v>
      </c>
      <c r="G86" s="52" t="str">
        <f t="shared" si="4"/>
        <v>TB Khá</v>
      </c>
      <c r="H86" s="49"/>
      <c r="I86" s="24">
        <v>52</v>
      </c>
    </row>
    <row r="87" spans="1:9" s="24" customFormat="1" ht="11.25">
      <c r="A87" s="23">
        <f t="shared" si="5"/>
        <v>81</v>
      </c>
      <c r="B87" s="62" t="s">
        <v>913</v>
      </c>
      <c r="C87" s="69" t="s">
        <v>914</v>
      </c>
      <c r="D87" s="62" t="s">
        <v>891</v>
      </c>
      <c r="E87" s="62">
        <v>75</v>
      </c>
      <c r="F87" s="51">
        <f t="shared" si="3"/>
        <v>0.75</v>
      </c>
      <c r="G87" s="52" t="str">
        <f t="shared" si="4"/>
        <v>Khá</v>
      </c>
      <c r="H87" s="49"/>
      <c r="I87" s="24">
        <v>52</v>
      </c>
    </row>
    <row r="88" spans="1:9" s="24" customFormat="1" ht="11.25">
      <c r="A88" s="23">
        <f t="shared" si="5"/>
        <v>82</v>
      </c>
      <c r="B88" s="62" t="s">
        <v>915</v>
      </c>
      <c r="C88" s="69" t="s">
        <v>916</v>
      </c>
      <c r="D88" s="62" t="s">
        <v>891</v>
      </c>
      <c r="E88" s="62">
        <v>70</v>
      </c>
      <c r="F88" s="51">
        <f t="shared" si="3"/>
        <v>0.7</v>
      </c>
      <c r="G88" s="52" t="str">
        <f t="shared" si="4"/>
        <v>Khá</v>
      </c>
      <c r="H88" s="49"/>
      <c r="I88" s="24">
        <v>52</v>
      </c>
    </row>
    <row r="89" spans="1:9" s="24" customFormat="1" ht="11.25">
      <c r="A89" s="23">
        <f t="shared" si="5"/>
        <v>83</v>
      </c>
      <c r="B89" s="62" t="s">
        <v>917</v>
      </c>
      <c r="C89" s="69" t="s">
        <v>4024</v>
      </c>
      <c r="D89" s="62" t="s">
        <v>891</v>
      </c>
      <c r="E89" s="62">
        <v>70</v>
      </c>
      <c r="F89" s="51">
        <f t="shared" si="3"/>
        <v>0.7</v>
      </c>
      <c r="G89" s="52" t="str">
        <f t="shared" si="4"/>
        <v>Khá</v>
      </c>
      <c r="H89" s="49"/>
      <c r="I89" s="24">
        <v>52</v>
      </c>
    </row>
    <row r="90" spans="1:9" s="24" customFormat="1" ht="11.25">
      <c r="A90" s="23">
        <f t="shared" si="5"/>
        <v>84</v>
      </c>
      <c r="B90" s="62" t="s">
        <v>918</v>
      </c>
      <c r="C90" s="69" t="s">
        <v>919</v>
      </c>
      <c r="D90" s="62" t="s">
        <v>891</v>
      </c>
      <c r="E90" s="62">
        <v>74</v>
      </c>
      <c r="F90" s="51">
        <f t="shared" si="3"/>
        <v>0.74</v>
      </c>
      <c r="G90" s="52" t="str">
        <f t="shared" si="4"/>
        <v>Khá</v>
      </c>
      <c r="H90" s="49"/>
      <c r="I90" s="24">
        <v>52</v>
      </c>
    </row>
    <row r="91" spans="1:9" s="24" customFormat="1" ht="11.25">
      <c r="A91" s="23">
        <f t="shared" si="5"/>
        <v>85</v>
      </c>
      <c r="B91" s="62" t="s">
        <v>920</v>
      </c>
      <c r="C91" s="69" t="s">
        <v>3396</v>
      </c>
      <c r="D91" s="62" t="s">
        <v>891</v>
      </c>
      <c r="E91" s="62">
        <v>61</v>
      </c>
      <c r="F91" s="51">
        <f t="shared" si="3"/>
        <v>0.61</v>
      </c>
      <c r="G91" s="52" t="str">
        <f t="shared" si="4"/>
        <v>TB Khá</v>
      </c>
      <c r="H91" s="49"/>
      <c r="I91" s="24">
        <v>52</v>
      </c>
    </row>
    <row r="92" spans="1:9" s="24" customFormat="1" ht="11.25">
      <c r="A92" s="23">
        <f t="shared" si="5"/>
        <v>86</v>
      </c>
      <c r="B92" s="62" t="s">
        <v>921</v>
      </c>
      <c r="C92" s="69" t="s">
        <v>922</v>
      </c>
      <c r="D92" s="62" t="s">
        <v>891</v>
      </c>
      <c r="E92" s="62">
        <v>91</v>
      </c>
      <c r="F92" s="51">
        <f t="shared" si="3"/>
        <v>0.91</v>
      </c>
      <c r="G92" s="52" t="str">
        <f t="shared" si="4"/>
        <v>Xuất sắc</v>
      </c>
      <c r="H92" s="49"/>
      <c r="I92" s="24">
        <v>52</v>
      </c>
    </row>
    <row r="93" spans="1:9" s="24" customFormat="1" ht="11.25">
      <c r="A93" s="23">
        <f t="shared" si="5"/>
        <v>87</v>
      </c>
      <c r="B93" s="62" t="s">
        <v>923</v>
      </c>
      <c r="C93" s="69" t="s">
        <v>4214</v>
      </c>
      <c r="D93" s="62" t="s">
        <v>891</v>
      </c>
      <c r="E93" s="62">
        <v>70</v>
      </c>
      <c r="F93" s="51">
        <f t="shared" si="3"/>
        <v>0.7</v>
      </c>
      <c r="G93" s="52" t="str">
        <f t="shared" si="4"/>
        <v>Khá</v>
      </c>
      <c r="H93" s="49"/>
      <c r="I93" s="24">
        <v>52</v>
      </c>
    </row>
    <row r="94" spans="1:9" s="24" customFormat="1" ht="11.25">
      <c r="A94" s="23">
        <f t="shared" si="5"/>
        <v>88</v>
      </c>
      <c r="B94" s="62" t="s">
        <v>924</v>
      </c>
      <c r="C94" s="69" t="s">
        <v>925</v>
      </c>
      <c r="D94" s="62" t="s">
        <v>891</v>
      </c>
      <c r="E94" s="62">
        <v>72</v>
      </c>
      <c r="F94" s="51">
        <f t="shared" si="3"/>
        <v>0.72</v>
      </c>
      <c r="G94" s="52" t="str">
        <f t="shared" si="4"/>
        <v>Khá</v>
      </c>
      <c r="H94" s="49"/>
      <c r="I94" s="24">
        <v>52</v>
      </c>
    </row>
    <row r="95" spans="1:9" s="24" customFormat="1" ht="11.25">
      <c r="A95" s="23">
        <f t="shared" si="5"/>
        <v>89</v>
      </c>
      <c r="B95" s="62" t="s">
        <v>926</v>
      </c>
      <c r="C95" s="69" t="s">
        <v>927</v>
      </c>
      <c r="D95" s="62" t="s">
        <v>891</v>
      </c>
      <c r="E95" s="62">
        <v>70</v>
      </c>
      <c r="F95" s="51">
        <f t="shared" si="3"/>
        <v>0.7</v>
      </c>
      <c r="G95" s="52" t="str">
        <f t="shared" si="4"/>
        <v>Khá</v>
      </c>
      <c r="H95" s="49"/>
      <c r="I95" s="24">
        <v>52</v>
      </c>
    </row>
    <row r="96" spans="1:9" s="24" customFormat="1" ht="11.25">
      <c r="A96" s="23">
        <f t="shared" si="5"/>
        <v>90</v>
      </c>
      <c r="B96" s="62" t="s">
        <v>928</v>
      </c>
      <c r="C96" s="69" t="s">
        <v>929</v>
      </c>
      <c r="D96" s="62" t="s">
        <v>891</v>
      </c>
      <c r="E96" s="62">
        <v>77</v>
      </c>
      <c r="F96" s="51">
        <f t="shared" si="3"/>
        <v>0.77</v>
      </c>
      <c r="G96" s="52" t="str">
        <f t="shared" si="4"/>
        <v>Khá</v>
      </c>
      <c r="H96" s="49"/>
      <c r="I96" s="24">
        <v>52</v>
      </c>
    </row>
    <row r="97" spans="1:9" s="24" customFormat="1" ht="11.25">
      <c r="A97" s="23">
        <f t="shared" si="5"/>
        <v>91</v>
      </c>
      <c r="B97" s="62" t="s">
        <v>930</v>
      </c>
      <c r="C97" s="69" t="s">
        <v>931</v>
      </c>
      <c r="D97" s="62" t="s">
        <v>891</v>
      </c>
      <c r="E97" s="62">
        <v>72</v>
      </c>
      <c r="F97" s="51">
        <f t="shared" si="3"/>
        <v>0.72</v>
      </c>
      <c r="G97" s="52" t="str">
        <f t="shared" si="4"/>
        <v>Khá</v>
      </c>
      <c r="H97" s="49"/>
      <c r="I97" s="24">
        <v>52</v>
      </c>
    </row>
    <row r="98" spans="1:9" s="24" customFormat="1" ht="11.25">
      <c r="A98" s="23">
        <f t="shared" si="5"/>
        <v>92</v>
      </c>
      <c r="B98" s="62" t="s">
        <v>932</v>
      </c>
      <c r="C98" s="69" t="s">
        <v>933</v>
      </c>
      <c r="D98" s="62" t="s">
        <v>891</v>
      </c>
      <c r="E98" s="62">
        <v>81</v>
      </c>
      <c r="F98" s="51">
        <f t="shared" si="3"/>
        <v>0.81</v>
      </c>
      <c r="G98" s="52" t="str">
        <f t="shared" si="4"/>
        <v>Tốt</v>
      </c>
      <c r="H98" s="49"/>
      <c r="I98" s="24">
        <v>52</v>
      </c>
    </row>
    <row r="99" spans="1:9" s="24" customFormat="1" ht="11.25">
      <c r="A99" s="23">
        <f t="shared" si="5"/>
        <v>93</v>
      </c>
      <c r="B99" s="62" t="s">
        <v>934</v>
      </c>
      <c r="C99" s="69" t="s">
        <v>935</v>
      </c>
      <c r="D99" s="62" t="s">
        <v>891</v>
      </c>
      <c r="E99" s="62">
        <v>70</v>
      </c>
      <c r="F99" s="51">
        <f t="shared" si="3"/>
        <v>0.7</v>
      </c>
      <c r="G99" s="52" t="str">
        <f t="shared" si="4"/>
        <v>Khá</v>
      </c>
      <c r="H99" s="49"/>
      <c r="I99" s="24">
        <v>52</v>
      </c>
    </row>
    <row r="100" spans="1:9" s="24" customFormat="1" ht="11.25">
      <c r="A100" s="23">
        <f t="shared" si="5"/>
        <v>94</v>
      </c>
      <c r="B100" s="62" t="s">
        <v>936</v>
      </c>
      <c r="C100" s="69" t="s">
        <v>937</v>
      </c>
      <c r="D100" s="62" t="s">
        <v>891</v>
      </c>
      <c r="E100" s="62">
        <v>76</v>
      </c>
      <c r="F100" s="51">
        <f t="shared" si="3"/>
        <v>0.76</v>
      </c>
      <c r="G100" s="52" t="str">
        <f t="shared" si="4"/>
        <v>Khá</v>
      </c>
      <c r="H100" s="49"/>
      <c r="I100" s="24">
        <v>52</v>
      </c>
    </row>
    <row r="101" spans="1:9" s="24" customFormat="1" ht="11.25">
      <c r="A101" s="23">
        <f t="shared" si="5"/>
        <v>95</v>
      </c>
      <c r="B101" s="62" t="s">
        <v>938</v>
      </c>
      <c r="C101" s="69" t="s">
        <v>854</v>
      </c>
      <c r="D101" s="62" t="s">
        <v>891</v>
      </c>
      <c r="E101" s="62">
        <v>0</v>
      </c>
      <c r="F101" s="51">
        <f t="shared" si="3"/>
        <v>0</v>
      </c>
      <c r="G101" s="52" t="str">
        <f t="shared" si="4"/>
        <v>Kém</v>
      </c>
      <c r="H101" s="49"/>
      <c r="I101" s="24">
        <v>52</v>
      </c>
    </row>
    <row r="102" spans="1:9" s="24" customFormat="1" ht="11.25">
      <c r="A102" s="23">
        <f t="shared" si="5"/>
        <v>96</v>
      </c>
      <c r="B102" s="62" t="s">
        <v>939</v>
      </c>
      <c r="C102" s="69" t="s">
        <v>940</v>
      </c>
      <c r="D102" s="62" t="s">
        <v>891</v>
      </c>
      <c r="E102" s="62">
        <v>0</v>
      </c>
      <c r="F102" s="51">
        <f t="shared" si="3"/>
        <v>0</v>
      </c>
      <c r="G102" s="52" t="str">
        <f t="shared" si="4"/>
        <v>Kém</v>
      </c>
      <c r="H102" s="49"/>
      <c r="I102" s="24">
        <v>52</v>
      </c>
    </row>
    <row r="103" spans="1:9" s="24" customFormat="1" ht="11.25">
      <c r="A103" s="23">
        <f t="shared" si="5"/>
        <v>97</v>
      </c>
      <c r="B103" s="62" t="s">
        <v>941</v>
      </c>
      <c r="C103" s="69" t="s">
        <v>942</v>
      </c>
      <c r="D103" s="62" t="s">
        <v>891</v>
      </c>
      <c r="E103" s="62">
        <v>91</v>
      </c>
      <c r="F103" s="51">
        <f t="shared" si="3"/>
        <v>0.91</v>
      </c>
      <c r="G103" s="52" t="str">
        <f t="shared" si="4"/>
        <v>Xuất sắc</v>
      </c>
      <c r="H103" s="49"/>
      <c r="I103" s="24">
        <v>52</v>
      </c>
    </row>
    <row r="104" spans="1:9" s="24" customFormat="1" ht="11.25">
      <c r="A104" s="23">
        <f t="shared" si="5"/>
        <v>98</v>
      </c>
      <c r="B104" s="62" t="s">
        <v>943</v>
      </c>
      <c r="C104" s="69" t="s">
        <v>944</v>
      </c>
      <c r="D104" s="62" t="s">
        <v>891</v>
      </c>
      <c r="E104" s="62">
        <v>72</v>
      </c>
      <c r="F104" s="51">
        <f t="shared" si="3"/>
        <v>0.72</v>
      </c>
      <c r="G104" s="52" t="str">
        <f t="shared" si="4"/>
        <v>Khá</v>
      </c>
      <c r="H104" s="49"/>
      <c r="I104" s="24">
        <v>52</v>
      </c>
    </row>
    <row r="105" spans="1:9" s="24" customFormat="1" ht="11.25">
      <c r="A105" s="23">
        <f t="shared" si="5"/>
        <v>99</v>
      </c>
      <c r="B105" s="62" t="s">
        <v>945</v>
      </c>
      <c r="C105" s="69" t="s">
        <v>946</v>
      </c>
      <c r="D105" s="62" t="s">
        <v>891</v>
      </c>
      <c r="E105" s="62">
        <v>0</v>
      </c>
      <c r="F105" s="51">
        <f t="shared" si="3"/>
        <v>0</v>
      </c>
      <c r="G105" s="52" t="str">
        <f t="shared" si="4"/>
        <v>Kém</v>
      </c>
      <c r="H105" s="49"/>
      <c r="I105" s="24">
        <v>52</v>
      </c>
    </row>
    <row r="106" spans="1:9" s="24" customFormat="1" ht="11.25">
      <c r="A106" s="23">
        <f t="shared" si="5"/>
        <v>100</v>
      </c>
      <c r="B106" s="62" t="s">
        <v>947</v>
      </c>
      <c r="C106" s="69" t="s">
        <v>948</v>
      </c>
      <c r="D106" s="62" t="s">
        <v>891</v>
      </c>
      <c r="E106" s="62">
        <v>65</v>
      </c>
      <c r="F106" s="51">
        <f t="shared" si="3"/>
        <v>0.65</v>
      </c>
      <c r="G106" s="52" t="str">
        <f t="shared" si="4"/>
        <v>TB Khá</v>
      </c>
      <c r="H106" s="49"/>
      <c r="I106" s="24">
        <v>52</v>
      </c>
    </row>
    <row r="107" spans="1:9" s="24" customFormat="1" ht="11.25">
      <c r="A107" s="23">
        <f t="shared" si="5"/>
        <v>101</v>
      </c>
      <c r="B107" s="62" t="s">
        <v>949</v>
      </c>
      <c r="C107" s="69" t="s">
        <v>3782</v>
      </c>
      <c r="D107" s="62" t="s">
        <v>891</v>
      </c>
      <c r="E107" s="62">
        <v>75</v>
      </c>
      <c r="F107" s="51">
        <f t="shared" si="3"/>
        <v>0.75</v>
      </c>
      <c r="G107" s="52" t="str">
        <f t="shared" si="4"/>
        <v>Khá</v>
      </c>
      <c r="H107" s="49"/>
      <c r="I107" s="24">
        <v>52</v>
      </c>
    </row>
    <row r="108" spans="1:9" s="24" customFormat="1" ht="11.25">
      <c r="A108" s="23">
        <f t="shared" si="5"/>
        <v>102</v>
      </c>
      <c r="B108" s="62" t="s">
        <v>3783</v>
      </c>
      <c r="C108" s="69" t="s">
        <v>3784</v>
      </c>
      <c r="D108" s="62" t="s">
        <v>891</v>
      </c>
      <c r="E108" s="62">
        <v>70</v>
      </c>
      <c r="F108" s="51">
        <f t="shared" si="3"/>
        <v>0.7</v>
      </c>
      <c r="G108" s="52" t="str">
        <f t="shared" si="4"/>
        <v>Khá</v>
      </c>
      <c r="H108" s="49"/>
      <c r="I108" s="24">
        <v>52</v>
      </c>
    </row>
    <row r="109" spans="1:9" s="24" customFormat="1" ht="11.25">
      <c r="A109" s="23">
        <f t="shared" si="5"/>
        <v>103</v>
      </c>
      <c r="B109" s="62" t="s">
        <v>3785</v>
      </c>
      <c r="C109" s="69" t="s">
        <v>3786</v>
      </c>
      <c r="D109" s="62" t="s">
        <v>891</v>
      </c>
      <c r="E109" s="62">
        <v>70</v>
      </c>
      <c r="F109" s="51">
        <f t="shared" si="3"/>
        <v>0.7</v>
      </c>
      <c r="G109" s="52" t="str">
        <f t="shared" si="4"/>
        <v>Khá</v>
      </c>
      <c r="H109" s="49"/>
      <c r="I109" s="24">
        <v>52</v>
      </c>
    </row>
    <row r="110" spans="1:9" s="24" customFormat="1" ht="11.25">
      <c r="A110" s="23">
        <f t="shared" si="5"/>
        <v>104</v>
      </c>
      <c r="B110" s="62" t="s">
        <v>3787</v>
      </c>
      <c r="C110" s="69" t="s">
        <v>3788</v>
      </c>
      <c r="D110" s="62" t="s">
        <v>891</v>
      </c>
      <c r="E110" s="62">
        <v>75</v>
      </c>
      <c r="F110" s="51">
        <f t="shared" si="3"/>
        <v>0.75</v>
      </c>
      <c r="G110" s="52" t="str">
        <f t="shared" si="4"/>
        <v>Khá</v>
      </c>
      <c r="H110" s="49"/>
      <c r="I110" s="24">
        <v>52</v>
      </c>
    </row>
    <row r="111" spans="1:9" s="24" customFormat="1" ht="11.25">
      <c r="A111" s="23">
        <f t="shared" si="5"/>
        <v>105</v>
      </c>
      <c r="B111" s="62" t="s">
        <v>3789</v>
      </c>
      <c r="C111" s="69" t="s">
        <v>3790</v>
      </c>
      <c r="D111" s="62" t="s">
        <v>891</v>
      </c>
      <c r="E111" s="62">
        <v>70</v>
      </c>
      <c r="F111" s="51">
        <f t="shared" si="3"/>
        <v>0.7</v>
      </c>
      <c r="G111" s="52" t="str">
        <f t="shared" si="4"/>
        <v>Khá</v>
      </c>
      <c r="H111" s="49"/>
      <c r="I111" s="24">
        <v>52</v>
      </c>
    </row>
    <row r="112" spans="1:9" s="24" customFormat="1" ht="11.25">
      <c r="A112" s="23">
        <f t="shared" si="5"/>
        <v>106</v>
      </c>
      <c r="B112" s="62" t="s">
        <v>3791</v>
      </c>
      <c r="C112" s="69" t="s">
        <v>3792</v>
      </c>
      <c r="D112" s="62" t="s">
        <v>891</v>
      </c>
      <c r="E112" s="62">
        <v>87</v>
      </c>
      <c r="F112" s="51">
        <f t="shared" si="3"/>
        <v>0.87</v>
      </c>
      <c r="G112" s="52" t="str">
        <f t="shared" si="4"/>
        <v>Tốt</v>
      </c>
      <c r="H112" s="49"/>
      <c r="I112" s="24">
        <v>52</v>
      </c>
    </row>
    <row r="113" spans="1:9" s="24" customFormat="1" ht="11.25">
      <c r="A113" s="23">
        <f t="shared" si="5"/>
        <v>107</v>
      </c>
      <c r="B113" s="62" t="s">
        <v>3793</v>
      </c>
      <c r="C113" s="69" t="s">
        <v>3794</v>
      </c>
      <c r="D113" s="62" t="s">
        <v>891</v>
      </c>
      <c r="E113" s="62">
        <v>70</v>
      </c>
      <c r="F113" s="51">
        <f t="shared" si="3"/>
        <v>0.7</v>
      </c>
      <c r="G113" s="52" t="str">
        <f t="shared" si="4"/>
        <v>Khá</v>
      </c>
      <c r="H113" s="49"/>
      <c r="I113" s="24">
        <v>52</v>
      </c>
    </row>
    <row r="114" spans="1:9" s="24" customFormat="1" ht="11.25">
      <c r="A114" s="23">
        <f t="shared" si="5"/>
        <v>108</v>
      </c>
      <c r="B114" s="62" t="s">
        <v>3795</v>
      </c>
      <c r="C114" s="69" t="s">
        <v>3796</v>
      </c>
      <c r="D114" s="62" t="s">
        <v>891</v>
      </c>
      <c r="E114" s="62">
        <v>92</v>
      </c>
      <c r="F114" s="51">
        <f t="shared" si="3"/>
        <v>0.92</v>
      </c>
      <c r="G114" s="52" t="str">
        <f t="shared" si="4"/>
        <v>Xuất sắc</v>
      </c>
      <c r="H114" s="49"/>
      <c r="I114" s="24">
        <v>52</v>
      </c>
    </row>
    <row r="115" spans="1:9" s="24" customFormat="1" ht="11.25">
      <c r="A115" s="23">
        <f t="shared" si="5"/>
        <v>109</v>
      </c>
      <c r="B115" s="62" t="s">
        <v>3797</v>
      </c>
      <c r="C115" s="69" t="s">
        <v>3798</v>
      </c>
      <c r="D115" s="62" t="s">
        <v>891</v>
      </c>
      <c r="E115" s="62">
        <v>76</v>
      </c>
      <c r="F115" s="51">
        <f t="shared" si="3"/>
        <v>0.76</v>
      </c>
      <c r="G115" s="52" t="str">
        <f t="shared" si="4"/>
        <v>Khá</v>
      </c>
      <c r="H115" s="49"/>
      <c r="I115" s="24">
        <v>52</v>
      </c>
    </row>
    <row r="116" spans="1:9" s="24" customFormat="1" ht="11.25">
      <c r="A116" s="23">
        <f t="shared" si="5"/>
        <v>110</v>
      </c>
      <c r="B116" s="62" t="s">
        <v>3799</v>
      </c>
      <c r="C116" s="69" t="s">
        <v>3800</v>
      </c>
      <c r="D116" s="62" t="s">
        <v>891</v>
      </c>
      <c r="E116" s="62">
        <v>70</v>
      </c>
      <c r="F116" s="51">
        <f t="shared" si="3"/>
        <v>0.7</v>
      </c>
      <c r="G116" s="52" t="str">
        <f t="shared" si="4"/>
        <v>Khá</v>
      </c>
      <c r="H116" s="49"/>
      <c r="I116" s="24">
        <v>52</v>
      </c>
    </row>
    <row r="117" spans="1:9" s="24" customFormat="1" ht="11.25">
      <c r="A117" s="23">
        <f t="shared" si="5"/>
        <v>111</v>
      </c>
      <c r="B117" s="62" t="s">
        <v>3801</v>
      </c>
      <c r="C117" s="69" t="s">
        <v>3802</v>
      </c>
      <c r="D117" s="62" t="s">
        <v>891</v>
      </c>
      <c r="E117" s="62">
        <v>86</v>
      </c>
      <c r="F117" s="51">
        <f t="shared" si="3"/>
        <v>0.86</v>
      </c>
      <c r="G117" s="52" t="str">
        <f t="shared" si="4"/>
        <v>Tốt</v>
      </c>
      <c r="H117" s="49"/>
      <c r="I117" s="24">
        <v>52</v>
      </c>
    </row>
    <row r="118" spans="1:9" s="24" customFormat="1" ht="11.25">
      <c r="A118" s="23">
        <f t="shared" si="5"/>
        <v>112</v>
      </c>
      <c r="B118" s="62" t="s">
        <v>3803</v>
      </c>
      <c r="C118" s="69" t="s">
        <v>3804</v>
      </c>
      <c r="D118" s="62" t="s">
        <v>891</v>
      </c>
      <c r="E118" s="62">
        <v>74</v>
      </c>
      <c r="F118" s="51">
        <f t="shared" si="3"/>
        <v>0.74</v>
      </c>
      <c r="G118" s="52" t="str">
        <f t="shared" si="4"/>
        <v>Khá</v>
      </c>
      <c r="H118" s="49"/>
      <c r="I118" s="24">
        <v>52</v>
      </c>
    </row>
    <row r="119" spans="1:9" s="24" customFormat="1" ht="11.25">
      <c r="A119" s="23">
        <f t="shared" si="5"/>
        <v>113</v>
      </c>
      <c r="B119" s="62" t="s">
        <v>3805</v>
      </c>
      <c r="C119" s="69" t="s">
        <v>3806</v>
      </c>
      <c r="D119" s="62" t="s">
        <v>891</v>
      </c>
      <c r="E119" s="62">
        <v>87</v>
      </c>
      <c r="F119" s="51">
        <f t="shared" si="3"/>
        <v>0.87</v>
      </c>
      <c r="G119" s="52" t="str">
        <f t="shared" si="4"/>
        <v>Tốt</v>
      </c>
      <c r="H119" s="49"/>
      <c r="I119" s="24">
        <v>52</v>
      </c>
    </row>
    <row r="120" spans="1:9" s="24" customFormat="1" ht="11.25">
      <c r="A120" s="23">
        <f t="shared" si="5"/>
        <v>114</v>
      </c>
      <c r="B120" s="62" t="s">
        <v>3807</v>
      </c>
      <c r="C120" s="69" t="s">
        <v>3808</v>
      </c>
      <c r="D120" s="62" t="s">
        <v>891</v>
      </c>
      <c r="E120" s="62">
        <v>72</v>
      </c>
      <c r="F120" s="51">
        <f t="shared" si="3"/>
        <v>0.72</v>
      </c>
      <c r="G120" s="52" t="str">
        <f t="shared" si="4"/>
        <v>Khá</v>
      </c>
      <c r="H120" s="49"/>
      <c r="I120" s="24">
        <v>52</v>
      </c>
    </row>
    <row r="121" spans="1:9" s="24" customFormat="1" ht="11.25">
      <c r="A121" s="23">
        <f t="shared" si="5"/>
        <v>115</v>
      </c>
      <c r="B121" s="62" t="s">
        <v>3809</v>
      </c>
      <c r="C121" s="69" t="s">
        <v>3808</v>
      </c>
      <c r="D121" s="62" t="s">
        <v>891</v>
      </c>
      <c r="E121" s="62">
        <v>78</v>
      </c>
      <c r="F121" s="51">
        <f t="shared" si="3"/>
        <v>0.78</v>
      </c>
      <c r="G121" s="52" t="str">
        <f t="shared" si="4"/>
        <v>Khá</v>
      </c>
      <c r="H121" s="49"/>
      <c r="I121" s="24">
        <v>52</v>
      </c>
    </row>
    <row r="122" spans="1:9" s="24" customFormat="1" ht="11.25">
      <c r="A122" s="23">
        <f t="shared" si="5"/>
        <v>116</v>
      </c>
      <c r="B122" s="62" t="s">
        <v>987</v>
      </c>
      <c r="C122" s="69" t="s">
        <v>878</v>
      </c>
      <c r="D122" s="62" t="s">
        <v>891</v>
      </c>
      <c r="E122" s="62">
        <v>70</v>
      </c>
      <c r="F122" s="51">
        <f t="shared" si="3"/>
        <v>0.7</v>
      </c>
      <c r="G122" s="52" t="str">
        <f t="shared" si="4"/>
        <v>Khá</v>
      </c>
      <c r="H122" s="49"/>
      <c r="I122" s="24">
        <v>52</v>
      </c>
    </row>
    <row r="123" spans="1:9" s="24" customFormat="1" ht="11.25">
      <c r="A123" s="23">
        <f t="shared" si="5"/>
        <v>117</v>
      </c>
      <c r="B123" s="62" t="s">
        <v>988</v>
      </c>
      <c r="C123" s="69" t="s">
        <v>989</v>
      </c>
      <c r="D123" s="62" t="s">
        <v>891</v>
      </c>
      <c r="E123" s="62">
        <v>70</v>
      </c>
      <c r="F123" s="51">
        <f t="shared" si="3"/>
        <v>0.7</v>
      </c>
      <c r="G123" s="52" t="str">
        <f t="shared" si="4"/>
        <v>Khá</v>
      </c>
      <c r="H123" s="49"/>
      <c r="I123" s="24">
        <v>52</v>
      </c>
    </row>
    <row r="124" spans="1:9" s="24" customFormat="1" ht="11.25">
      <c r="A124" s="23">
        <f t="shared" si="5"/>
        <v>118</v>
      </c>
      <c r="B124" s="62" t="s">
        <v>990</v>
      </c>
      <c r="C124" s="69" t="s">
        <v>991</v>
      </c>
      <c r="D124" s="62" t="s">
        <v>891</v>
      </c>
      <c r="E124" s="62">
        <v>67</v>
      </c>
      <c r="F124" s="51">
        <f t="shared" si="3"/>
        <v>0.67</v>
      </c>
      <c r="G124" s="52" t="str">
        <f t="shared" si="4"/>
        <v>TB Khá</v>
      </c>
      <c r="H124" s="49"/>
      <c r="I124" s="24">
        <v>52</v>
      </c>
    </row>
    <row r="125" spans="1:9" s="24" customFormat="1" ht="11.25">
      <c r="A125" s="23">
        <f t="shared" si="5"/>
        <v>119</v>
      </c>
      <c r="B125" s="62" t="s">
        <v>992</v>
      </c>
      <c r="C125" s="69" t="s">
        <v>993</v>
      </c>
      <c r="D125" s="62" t="s">
        <v>891</v>
      </c>
      <c r="E125" s="62">
        <v>72</v>
      </c>
      <c r="F125" s="51">
        <f t="shared" si="3"/>
        <v>0.72</v>
      </c>
      <c r="G125" s="52" t="str">
        <f t="shared" si="4"/>
        <v>Khá</v>
      </c>
      <c r="H125" s="49"/>
      <c r="I125" s="24">
        <v>52</v>
      </c>
    </row>
    <row r="126" spans="1:9" s="24" customFormat="1" ht="11.25">
      <c r="A126" s="23">
        <f t="shared" si="5"/>
        <v>120</v>
      </c>
      <c r="B126" s="62" t="s">
        <v>994</v>
      </c>
      <c r="C126" s="69" t="s">
        <v>995</v>
      </c>
      <c r="D126" s="62" t="s">
        <v>891</v>
      </c>
      <c r="E126" s="62">
        <v>72</v>
      </c>
      <c r="F126" s="51">
        <f t="shared" si="3"/>
        <v>0.72</v>
      </c>
      <c r="G126" s="52" t="str">
        <f t="shared" si="4"/>
        <v>Khá</v>
      </c>
      <c r="H126" s="49"/>
      <c r="I126" s="24">
        <v>52</v>
      </c>
    </row>
    <row r="127" spans="1:9" s="24" customFormat="1" ht="11.25">
      <c r="A127" s="23">
        <f t="shared" si="5"/>
        <v>121</v>
      </c>
      <c r="B127" s="62" t="s">
        <v>996</v>
      </c>
      <c r="C127" s="69" t="s">
        <v>997</v>
      </c>
      <c r="D127" s="62" t="s">
        <v>891</v>
      </c>
      <c r="E127" s="62">
        <v>72</v>
      </c>
      <c r="F127" s="51">
        <f t="shared" si="3"/>
        <v>0.72</v>
      </c>
      <c r="G127" s="52" t="str">
        <f t="shared" si="4"/>
        <v>Khá</v>
      </c>
      <c r="H127" s="49"/>
      <c r="I127" s="24">
        <v>52</v>
      </c>
    </row>
    <row r="128" spans="1:9" s="24" customFormat="1" ht="11.25">
      <c r="A128" s="23">
        <f t="shared" si="5"/>
        <v>122</v>
      </c>
      <c r="B128" s="62" t="s">
        <v>998</v>
      </c>
      <c r="C128" s="69" t="s">
        <v>999</v>
      </c>
      <c r="D128" s="62" t="s">
        <v>891</v>
      </c>
      <c r="E128" s="62">
        <v>66</v>
      </c>
      <c r="F128" s="51">
        <f t="shared" si="3"/>
        <v>0.66</v>
      </c>
      <c r="G128" s="52" t="str">
        <f t="shared" si="4"/>
        <v>TB Khá</v>
      </c>
      <c r="H128" s="49"/>
      <c r="I128" s="24">
        <v>52</v>
      </c>
    </row>
    <row r="129" spans="1:9" s="24" customFormat="1" ht="11.25">
      <c r="A129" s="23">
        <f t="shared" si="5"/>
        <v>123</v>
      </c>
      <c r="B129" s="62" t="s">
        <v>1000</v>
      </c>
      <c r="C129" s="69" t="s">
        <v>1001</v>
      </c>
      <c r="D129" s="62" t="s">
        <v>891</v>
      </c>
      <c r="E129" s="62">
        <v>88</v>
      </c>
      <c r="F129" s="51">
        <f t="shared" si="3"/>
        <v>0.88</v>
      </c>
      <c r="G129" s="52" t="str">
        <f t="shared" si="4"/>
        <v>Tốt</v>
      </c>
      <c r="H129" s="49"/>
      <c r="I129" s="24">
        <v>52</v>
      </c>
    </row>
    <row r="130" spans="1:9" s="24" customFormat="1" ht="11.25">
      <c r="A130" s="23">
        <f t="shared" si="5"/>
        <v>124</v>
      </c>
      <c r="B130" s="62" t="s">
        <v>1002</v>
      </c>
      <c r="C130" s="69" t="s">
        <v>1003</v>
      </c>
      <c r="D130" s="62" t="s">
        <v>891</v>
      </c>
      <c r="E130" s="62">
        <v>70</v>
      </c>
      <c r="F130" s="51">
        <f t="shared" si="3"/>
        <v>0.7</v>
      </c>
      <c r="G130" s="52" t="str">
        <f t="shared" si="4"/>
        <v>Khá</v>
      </c>
      <c r="H130" s="49"/>
      <c r="I130" s="24">
        <v>52</v>
      </c>
    </row>
    <row r="131" spans="1:9" s="24" customFormat="1" ht="11.25">
      <c r="A131" s="23">
        <f t="shared" si="5"/>
        <v>125</v>
      </c>
      <c r="B131" s="62" t="s">
        <v>1004</v>
      </c>
      <c r="C131" s="69" t="s">
        <v>1005</v>
      </c>
      <c r="D131" s="62" t="s">
        <v>891</v>
      </c>
      <c r="E131" s="62">
        <v>70</v>
      </c>
      <c r="F131" s="51">
        <f t="shared" si="3"/>
        <v>0.7</v>
      </c>
      <c r="G131" s="52" t="str">
        <f t="shared" si="4"/>
        <v>Khá</v>
      </c>
      <c r="H131" s="49"/>
      <c r="I131" s="24">
        <v>52</v>
      </c>
    </row>
    <row r="132" spans="1:9" s="24" customFormat="1" ht="11.25">
      <c r="A132" s="23">
        <f t="shared" si="5"/>
        <v>126</v>
      </c>
      <c r="B132" s="62" t="s">
        <v>1006</v>
      </c>
      <c r="C132" s="69" t="s">
        <v>1322</v>
      </c>
      <c r="D132" s="62" t="s">
        <v>891</v>
      </c>
      <c r="E132" s="62">
        <v>68</v>
      </c>
      <c r="F132" s="51">
        <f t="shared" si="3"/>
        <v>0.68</v>
      </c>
      <c r="G132" s="52" t="str">
        <f t="shared" si="4"/>
        <v>TB Khá</v>
      </c>
      <c r="H132" s="49"/>
      <c r="I132" s="24">
        <v>52</v>
      </c>
    </row>
    <row r="133" spans="1:9" s="24" customFormat="1" ht="11.25">
      <c r="A133" s="23">
        <f t="shared" si="5"/>
        <v>127</v>
      </c>
      <c r="B133" s="62" t="s">
        <v>1007</v>
      </c>
      <c r="C133" s="69" t="s">
        <v>1322</v>
      </c>
      <c r="D133" s="62" t="s">
        <v>891</v>
      </c>
      <c r="E133" s="62">
        <v>67</v>
      </c>
      <c r="F133" s="51">
        <f t="shared" si="3"/>
        <v>0.67</v>
      </c>
      <c r="G133" s="52" t="str">
        <f t="shared" si="4"/>
        <v>TB Khá</v>
      </c>
      <c r="H133" s="49"/>
      <c r="I133" s="24">
        <v>52</v>
      </c>
    </row>
    <row r="134" spans="1:9" s="24" customFormat="1" ht="11.25">
      <c r="A134" s="23">
        <f t="shared" si="5"/>
        <v>128</v>
      </c>
      <c r="B134" s="62" t="s">
        <v>1008</v>
      </c>
      <c r="C134" s="69" t="s">
        <v>1009</v>
      </c>
      <c r="D134" s="62" t="s">
        <v>891</v>
      </c>
      <c r="E134" s="62">
        <v>70</v>
      </c>
      <c r="F134" s="51">
        <f t="shared" si="3"/>
        <v>0.7</v>
      </c>
      <c r="G134" s="52" t="str">
        <f t="shared" si="4"/>
        <v>Khá</v>
      </c>
      <c r="H134" s="49"/>
      <c r="I134" s="24">
        <v>52</v>
      </c>
    </row>
    <row r="135" spans="1:9" s="24" customFormat="1" ht="11.25">
      <c r="A135" s="23">
        <f t="shared" si="5"/>
        <v>129</v>
      </c>
      <c r="B135" s="62" t="s">
        <v>1010</v>
      </c>
      <c r="C135" s="69" t="s">
        <v>1011</v>
      </c>
      <c r="D135" s="62" t="s">
        <v>891</v>
      </c>
      <c r="E135" s="62">
        <v>70</v>
      </c>
      <c r="F135" s="51">
        <f t="shared" si="3"/>
        <v>0.7</v>
      </c>
      <c r="G135" s="52" t="str">
        <f t="shared" si="4"/>
        <v>Khá</v>
      </c>
      <c r="H135" s="49"/>
      <c r="I135" s="24">
        <v>52</v>
      </c>
    </row>
    <row r="136" spans="1:9" s="24" customFormat="1" ht="11.25">
      <c r="A136" s="23">
        <f t="shared" si="5"/>
        <v>130</v>
      </c>
      <c r="B136" s="62" t="s">
        <v>1012</v>
      </c>
      <c r="C136" s="69" t="s">
        <v>1013</v>
      </c>
      <c r="D136" s="62" t="s">
        <v>891</v>
      </c>
      <c r="E136" s="62">
        <v>75</v>
      </c>
      <c r="F136" s="51">
        <f aca="true" t="shared" si="6" ref="F136:F199">+E136/100</f>
        <v>0.75</v>
      </c>
      <c r="G136" s="52" t="str">
        <f aca="true" t="shared" si="7" ref="G136:G199">IF(E136&gt;89,"Xuất sắc",IF((E136&gt;79)*AND(E136&lt;90),"Tốt",IF((E136&gt;69)*AND(E136&lt;80),"Khá",IF((E136&gt;59)*AND(E136&lt;70),"TB Khá",IF((E136&gt;49)*AND(E136&lt;60),"Trung bình",IF((E136&gt;29)*AND(E136&lt;50),"Yếu",IF((E136&lt;30)*AND(E136&gt;=0),"Kém","  ")))))))</f>
        <v>Khá</v>
      </c>
      <c r="H136" s="49"/>
      <c r="I136" s="24">
        <v>52</v>
      </c>
    </row>
    <row r="137" spans="1:9" s="24" customFormat="1" ht="11.25">
      <c r="A137" s="23">
        <f aca="true" t="shared" si="8" ref="A137:A200">+A136+1</f>
        <v>131</v>
      </c>
      <c r="B137" s="62" t="s">
        <v>1014</v>
      </c>
      <c r="C137" s="69" t="s">
        <v>1015</v>
      </c>
      <c r="D137" s="62" t="s">
        <v>891</v>
      </c>
      <c r="E137" s="62">
        <v>78</v>
      </c>
      <c r="F137" s="51">
        <f t="shared" si="6"/>
        <v>0.78</v>
      </c>
      <c r="G137" s="52" t="str">
        <f t="shared" si="7"/>
        <v>Khá</v>
      </c>
      <c r="H137" s="49"/>
      <c r="I137" s="24">
        <v>52</v>
      </c>
    </row>
    <row r="138" spans="1:9" s="24" customFormat="1" ht="11.25">
      <c r="A138" s="23">
        <f t="shared" si="8"/>
        <v>132</v>
      </c>
      <c r="B138" s="62" t="s">
        <v>1016</v>
      </c>
      <c r="C138" s="69" t="s">
        <v>1017</v>
      </c>
      <c r="D138" s="62" t="s">
        <v>891</v>
      </c>
      <c r="E138" s="62">
        <v>70</v>
      </c>
      <c r="F138" s="51">
        <f t="shared" si="6"/>
        <v>0.7</v>
      </c>
      <c r="G138" s="52" t="str">
        <f t="shared" si="7"/>
        <v>Khá</v>
      </c>
      <c r="H138" s="49"/>
      <c r="I138" s="24">
        <v>52</v>
      </c>
    </row>
    <row r="139" spans="1:9" s="24" customFormat="1" ht="11.25">
      <c r="A139" s="23">
        <f t="shared" si="8"/>
        <v>133</v>
      </c>
      <c r="B139" s="62" t="s">
        <v>1018</v>
      </c>
      <c r="C139" s="69" t="s">
        <v>1019</v>
      </c>
      <c r="D139" s="62" t="s">
        <v>891</v>
      </c>
      <c r="E139" s="62">
        <v>72</v>
      </c>
      <c r="F139" s="51">
        <f t="shared" si="6"/>
        <v>0.72</v>
      </c>
      <c r="G139" s="52" t="str">
        <f t="shared" si="7"/>
        <v>Khá</v>
      </c>
      <c r="H139" s="49"/>
      <c r="I139" s="24">
        <v>52</v>
      </c>
    </row>
    <row r="140" spans="1:9" s="24" customFormat="1" ht="11.25">
      <c r="A140" s="23">
        <f t="shared" si="8"/>
        <v>134</v>
      </c>
      <c r="B140" s="62" t="s">
        <v>1020</v>
      </c>
      <c r="C140" s="69" t="s">
        <v>1021</v>
      </c>
      <c r="D140" s="62" t="s">
        <v>891</v>
      </c>
      <c r="E140" s="62">
        <v>81</v>
      </c>
      <c r="F140" s="51">
        <f t="shared" si="6"/>
        <v>0.81</v>
      </c>
      <c r="G140" s="52" t="str">
        <f t="shared" si="7"/>
        <v>Tốt</v>
      </c>
      <c r="H140" s="49"/>
      <c r="I140" s="24">
        <v>52</v>
      </c>
    </row>
    <row r="141" spans="1:9" s="24" customFormat="1" ht="11.25">
      <c r="A141" s="23">
        <f t="shared" si="8"/>
        <v>135</v>
      </c>
      <c r="B141" s="62" t="s">
        <v>1022</v>
      </c>
      <c r="C141" s="69" t="s">
        <v>4285</v>
      </c>
      <c r="D141" s="62" t="s">
        <v>1023</v>
      </c>
      <c r="E141" s="62">
        <v>54</v>
      </c>
      <c r="F141" s="51">
        <f t="shared" si="6"/>
        <v>0.54</v>
      </c>
      <c r="G141" s="52" t="str">
        <f t="shared" si="7"/>
        <v>Trung bình</v>
      </c>
      <c r="H141" s="49"/>
      <c r="I141" s="24">
        <v>52</v>
      </c>
    </row>
    <row r="142" spans="1:9" s="24" customFormat="1" ht="11.25">
      <c r="A142" s="23">
        <f t="shared" si="8"/>
        <v>136</v>
      </c>
      <c r="B142" s="62" t="s">
        <v>1024</v>
      </c>
      <c r="C142" s="69" t="s">
        <v>1025</v>
      </c>
      <c r="D142" s="62" t="s">
        <v>1023</v>
      </c>
      <c r="E142" s="62">
        <v>61</v>
      </c>
      <c r="F142" s="51">
        <f t="shared" si="6"/>
        <v>0.61</v>
      </c>
      <c r="G142" s="52" t="str">
        <f t="shared" si="7"/>
        <v>TB Khá</v>
      </c>
      <c r="H142" s="49"/>
      <c r="I142" s="24">
        <v>52</v>
      </c>
    </row>
    <row r="143" spans="1:9" s="24" customFormat="1" ht="11.25">
      <c r="A143" s="23">
        <f t="shared" si="8"/>
        <v>137</v>
      </c>
      <c r="B143" s="62" t="s">
        <v>1026</v>
      </c>
      <c r="C143" s="69" t="s">
        <v>1027</v>
      </c>
      <c r="D143" s="62" t="s">
        <v>1023</v>
      </c>
      <c r="E143" s="62">
        <v>56</v>
      </c>
      <c r="F143" s="51">
        <f t="shared" si="6"/>
        <v>0.56</v>
      </c>
      <c r="G143" s="52" t="str">
        <f t="shared" si="7"/>
        <v>Trung bình</v>
      </c>
      <c r="H143" s="49"/>
      <c r="I143" s="24">
        <v>52</v>
      </c>
    </row>
    <row r="144" spans="1:9" s="24" customFormat="1" ht="11.25">
      <c r="A144" s="23">
        <f t="shared" si="8"/>
        <v>138</v>
      </c>
      <c r="B144" s="62" t="s">
        <v>1028</v>
      </c>
      <c r="C144" s="69" t="s">
        <v>1029</v>
      </c>
      <c r="D144" s="62" t="s">
        <v>1023</v>
      </c>
      <c r="E144" s="62">
        <v>82</v>
      </c>
      <c r="F144" s="51">
        <f t="shared" si="6"/>
        <v>0.82</v>
      </c>
      <c r="G144" s="52" t="str">
        <f t="shared" si="7"/>
        <v>Tốt</v>
      </c>
      <c r="H144" s="49"/>
      <c r="I144" s="24">
        <v>52</v>
      </c>
    </row>
    <row r="145" spans="1:9" s="24" customFormat="1" ht="11.25">
      <c r="A145" s="23">
        <f t="shared" si="8"/>
        <v>139</v>
      </c>
      <c r="B145" s="62" t="s">
        <v>1030</v>
      </c>
      <c r="C145" s="69" t="s">
        <v>1031</v>
      </c>
      <c r="D145" s="62" t="s">
        <v>1023</v>
      </c>
      <c r="E145" s="62">
        <v>64</v>
      </c>
      <c r="F145" s="51">
        <f t="shared" si="6"/>
        <v>0.64</v>
      </c>
      <c r="G145" s="52" t="str">
        <f t="shared" si="7"/>
        <v>TB Khá</v>
      </c>
      <c r="H145" s="49"/>
      <c r="I145" s="24">
        <v>52</v>
      </c>
    </row>
    <row r="146" spans="1:9" s="24" customFormat="1" ht="11.25">
      <c r="A146" s="23">
        <f t="shared" si="8"/>
        <v>140</v>
      </c>
      <c r="B146" s="62" t="s">
        <v>1032</v>
      </c>
      <c r="C146" s="69" t="s">
        <v>2142</v>
      </c>
      <c r="D146" s="62" t="s">
        <v>1023</v>
      </c>
      <c r="E146" s="62">
        <v>65</v>
      </c>
      <c r="F146" s="51">
        <f t="shared" si="6"/>
        <v>0.65</v>
      </c>
      <c r="G146" s="52" t="str">
        <f t="shared" si="7"/>
        <v>TB Khá</v>
      </c>
      <c r="H146" s="49"/>
      <c r="I146" s="24">
        <v>52</v>
      </c>
    </row>
    <row r="147" spans="1:9" s="24" customFormat="1" ht="11.25">
      <c r="A147" s="23">
        <f t="shared" si="8"/>
        <v>141</v>
      </c>
      <c r="B147" s="62" t="s">
        <v>1033</v>
      </c>
      <c r="C147" s="69" t="s">
        <v>1034</v>
      </c>
      <c r="D147" s="62" t="s">
        <v>1023</v>
      </c>
      <c r="E147" s="62">
        <v>62</v>
      </c>
      <c r="F147" s="51">
        <f t="shared" si="6"/>
        <v>0.62</v>
      </c>
      <c r="G147" s="52" t="str">
        <f t="shared" si="7"/>
        <v>TB Khá</v>
      </c>
      <c r="H147" s="49"/>
      <c r="I147" s="24">
        <v>52</v>
      </c>
    </row>
    <row r="148" spans="1:9" s="24" customFormat="1" ht="11.25">
      <c r="A148" s="23">
        <f t="shared" si="8"/>
        <v>142</v>
      </c>
      <c r="B148" s="62" t="s">
        <v>1035</v>
      </c>
      <c r="C148" s="69" t="s">
        <v>1036</v>
      </c>
      <c r="D148" s="62" t="s">
        <v>1023</v>
      </c>
      <c r="E148" s="62">
        <v>72</v>
      </c>
      <c r="F148" s="51">
        <f t="shared" si="6"/>
        <v>0.72</v>
      </c>
      <c r="G148" s="52" t="str">
        <f t="shared" si="7"/>
        <v>Khá</v>
      </c>
      <c r="H148" s="49"/>
      <c r="I148" s="24">
        <v>52</v>
      </c>
    </row>
    <row r="149" spans="1:9" s="24" customFormat="1" ht="11.25">
      <c r="A149" s="23">
        <f t="shared" si="8"/>
        <v>143</v>
      </c>
      <c r="B149" s="62" t="s">
        <v>1037</v>
      </c>
      <c r="C149" s="69" t="s">
        <v>1038</v>
      </c>
      <c r="D149" s="62" t="s">
        <v>1023</v>
      </c>
      <c r="E149" s="62">
        <v>67</v>
      </c>
      <c r="F149" s="51">
        <f t="shared" si="6"/>
        <v>0.67</v>
      </c>
      <c r="G149" s="52" t="str">
        <f t="shared" si="7"/>
        <v>TB Khá</v>
      </c>
      <c r="H149" s="49"/>
      <c r="I149" s="24">
        <v>52</v>
      </c>
    </row>
    <row r="150" spans="1:9" s="24" customFormat="1" ht="11.25">
      <c r="A150" s="23">
        <f t="shared" si="8"/>
        <v>144</v>
      </c>
      <c r="B150" s="62" t="s">
        <v>1039</v>
      </c>
      <c r="C150" s="69" t="s">
        <v>1040</v>
      </c>
      <c r="D150" s="62" t="s">
        <v>1023</v>
      </c>
      <c r="E150" s="62">
        <v>70</v>
      </c>
      <c r="F150" s="51">
        <f t="shared" si="6"/>
        <v>0.7</v>
      </c>
      <c r="G150" s="52" t="str">
        <f t="shared" si="7"/>
        <v>Khá</v>
      </c>
      <c r="H150" s="49"/>
      <c r="I150" s="24">
        <v>52</v>
      </c>
    </row>
    <row r="151" spans="1:9" s="24" customFormat="1" ht="11.25">
      <c r="A151" s="23">
        <f t="shared" si="8"/>
        <v>145</v>
      </c>
      <c r="B151" s="62" t="s">
        <v>1041</v>
      </c>
      <c r="C151" s="69" t="s">
        <v>1042</v>
      </c>
      <c r="D151" s="62" t="s">
        <v>1023</v>
      </c>
      <c r="E151" s="62">
        <v>69</v>
      </c>
      <c r="F151" s="51">
        <f t="shared" si="6"/>
        <v>0.69</v>
      </c>
      <c r="G151" s="52" t="str">
        <f t="shared" si="7"/>
        <v>TB Khá</v>
      </c>
      <c r="H151" s="49"/>
      <c r="I151" s="24">
        <v>52</v>
      </c>
    </row>
    <row r="152" spans="1:9" s="24" customFormat="1" ht="11.25">
      <c r="A152" s="23">
        <f t="shared" si="8"/>
        <v>146</v>
      </c>
      <c r="B152" s="62" t="s">
        <v>1043</v>
      </c>
      <c r="C152" s="69" t="s">
        <v>1044</v>
      </c>
      <c r="D152" s="62" t="s">
        <v>1023</v>
      </c>
      <c r="E152" s="62">
        <v>72</v>
      </c>
      <c r="F152" s="51">
        <f t="shared" si="6"/>
        <v>0.72</v>
      </c>
      <c r="G152" s="52" t="str">
        <f t="shared" si="7"/>
        <v>Khá</v>
      </c>
      <c r="H152" s="49"/>
      <c r="I152" s="24">
        <v>52</v>
      </c>
    </row>
    <row r="153" spans="1:9" s="24" customFormat="1" ht="11.25">
      <c r="A153" s="23">
        <f t="shared" si="8"/>
        <v>147</v>
      </c>
      <c r="B153" s="62" t="s">
        <v>1045</v>
      </c>
      <c r="C153" s="69" t="s">
        <v>1046</v>
      </c>
      <c r="D153" s="62" t="s">
        <v>1023</v>
      </c>
      <c r="E153" s="62">
        <v>71</v>
      </c>
      <c r="F153" s="51">
        <f t="shared" si="6"/>
        <v>0.71</v>
      </c>
      <c r="G153" s="52" t="str">
        <f t="shared" si="7"/>
        <v>Khá</v>
      </c>
      <c r="H153" s="49"/>
      <c r="I153" s="24">
        <v>52</v>
      </c>
    </row>
    <row r="154" spans="1:9" s="24" customFormat="1" ht="11.25">
      <c r="A154" s="23">
        <f t="shared" si="8"/>
        <v>148</v>
      </c>
      <c r="B154" s="62" t="s">
        <v>1047</v>
      </c>
      <c r="C154" s="69" t="s">
        <v>1048</v>
      </c>
      <c r="D154" s="62" t="s">
        <v>1023</v>
      </c>
      <c r="E154" s="62">
        <v>65</v>
      </c>
      <c r="F154" s="51">
        <f t="shared" si="6"/>
        <v>0.65</v>
      </c>
      <c r="G154" s="52" t="str">
        <f t="shared" si="7"/>
        <v>TB Khá</v>
      </c>
      <c r="H154" s="49"/>
      <c r="I154" s="24">
        <v>52</v>
      </c>
    </row>
    <row r="155" spans="1:9" s="24" customFormat="1" ht="11.25">
      <c r="A155" s="23">
        <f t="shared" si="8"/>
        <v>149</v>
      </c>
      <c r="B155" s="62" t="s">
        <v>1049</v>
      </c>
      <c r="C155" s="69" t="s">
        <v>3396</v>
      </c>
      <c r="D155" s="62" t="s">
        <v>1023</v>
      </c>
      <c r="E155" s="62">
        <v>65</v>
      </c>
      <c r="F155" s="51">
        <f t="shared" si="6"/>
        <v>0.65</v>
      </c>
      <c r="G155" s="52" t="str">
        <f t="shared" si="7"/>
        <v>TB Khá</v>
      </c>
      <c r="H155" s="49"/>
      <c r="I155" s="24">
        <v>52</v>
      </c>
    </row>
    <row r="156" spans="1:9" s="24" customFormat="1" ht="11.25">
      <c r="A156" s="23">
        <f t="shared" si="8"/>
        <v>150</v>
      </c>
      <c r="B156" s="62" t="s">
        <v>1050</v>
      </c>
      <c r="C156" s="69" t="s">
        <v>1051</v>
      </c>
      <c r="D156" s="62" t="s">
        <v>1023</v>
      </c>
      <c r="E156" s="62">
        <v>59</v>
      </c>
      <c r="F156" s="51">
        <f t="shared" si="6"/>
        <v>0.59</v>
      </c>
      <c r="G156" s="52" t="str">
        <f t="shared" si="7"/>
        <v>Trung bình</v>
      </c>
      <c r="H156" s="49"/>
      <c r="I156" s="24">
        <v>52</v>
      </c>
    </row>
    <row r="157" spans="1:9" s="24" customFormat="1" ht="11.25">
      <c r="A157" s="23">
        <f t="shared" si="8"/>
        <v>151</v>
      </c>
      <c r="B157" s="62" t="s">
        <v>1052</v>
      </c>
      <c r="C157" s="69" t="s">
        <v>1242</v>
      </c>
      <c r="D157" s="62" t="s">
        <v>1023</v>
      </c>
      <c r="E157" s="62">
        <v>65</v>
      </c>
      <c r="F157" s="51">
        <f t="shared" si="6"/>
        <v>0.65</v>
      </c>
      <c r="G157" s="52" t="str">
        <f t="shared" si="7"/>
        <v>TB Khá</v>
      </c>
      <c r="H157" s="49"/>
      <c r="I157" s="24">
        <v>52</v>
      </c>
    </row>
    <row r="158" spans="1:9" s="24" customFormat="1" ht="11.25">
      <c r="A158" s="23">
        <f t="shared" si="8"/>
        <v>152</v>
      </c>
      <c r="B158" s="62" t="s">
        <v>1053</v>
      </c>
      <c r="C158" s="69" t="s">
        <v>2031</v>
      </c>
      <c r="D158" s="62" t="s">
        <v>1023</v>
      </c>
      <c r="E158" s="62">
        <v>77</v>
      </c>
      <c r="F158" s="51">
        <f t="shared" si="6"/>
        <v>0.77</v>
      </c>
      <c r="G158" s="52" t="str">
        <f t="shared" si="7"/>
        <v>Khá</v>
      </c>
      <c r="H158" s="49"/>
      <c r="I158" s="24">
        <v>52</v>
      </c>
    </row>
    <row r="159" spans="1:9" s="24" customFormat="1" ht="11.25">
      <c r="A159" s="23">
        <f t="shared" si="8"/>
        <v>153</v>
      </c>
      <c r="B159" s="62" t="s">
        <v>1054</v>
      </c>
      <c r="C159" s="69" t="s">
        <v>1055</v>
      </c>
      <c r="D159" s="62" t="s">
        <v>1023</v>
      </c>
      <c r="E159" s="62">
        <v>79</v>
      </c>
      <c r="F159" s="51">
        <f t="shared" si="6"/>
        <v>0.79</v>
      </c>
      <c r="G159" s="52" t="str">
        <f t="shared" si="7"/>
        <v>Khá</v>
      </c>
      <c r="H159" s="49"/>
      <c r="I159" s="24">
        <v>52</v>
      </c>
    </row>
    <row r="160" spans="1:9" s="24" customFormat="1" ht="11.25">
      <c r="A160" s="23">
        <f t="shared" si="8"/>
        <v>154</v>
      </c>
      <c r="B160" s="62" t="s">
        <v>1056</v>
      </c>
      <c r="C160" s="69" t="s">
        <v>1057</v>
      </c>
      <c r="D160" s="62" t="s">
        <v>1023</v>
      </c>
      <c r="E160" s="62">
        <v>59</v>
      </c>
      <c r="F160" s="51">
        <f t="shared" si="6"/>
        <v>0.59</v>
      </c>
      <c r="G160" s="52" t="str">
        <f t="shared" si="7"/>
        <v>Trung bình</v>
      </c>
      <c r="H160" s="49"/>
      <c r="I160" s="24">
        <v>52</v>
      </c>
    </row>
    <row r="161" spans="1:9" s="24" customFormat="1" ht="11.25">
      <c r="A161" s="23">
        <f t="shared" si="8"/>
        <v>155</v>
      </c>
      <c r="B161" s="62" t="s">
        <v>1058</v>
      </c>
      <c r="C161" s="69" t="s">
        <v>1059</v>
      </c>
      <c r="D161" s="62" t="s">
        <v>1023</v>
      </c>
      <c r="E161" s="62">
        <v>64</v>
      </c>
      <c r="F161" s="51">
        <f t="shared" si="6"/>
        <v>0.64</v>
      </c>
      <c r="G161" s="52" t="str">
        <f t="shared" si="7"/>
        <v>TB Khá</v>
      </c>
      <c r="H161" s="49"/>
      <c r="I161" s="24">
        <v>52</v>
      </c>
    </row>
    <row r="162" spans="1:9" s="24" customFormat="1" ht="11.25">
      <c r="A162" s="23">
        <f t="shared" si="8"/>
        <v>156</v>
      </c>
      <c r="B162" s="62" t="s">
        <v>1060</v>
      </c>
      <c r="C162" s="69" t="s">
        <v>1061</v>
      </c>
      <c r="D162" s="62" t="s">
        <v>1023</v>
      </c>
      <c r="E162" s="62">
        <v>62</v>
      </c>
      <c r="F162" s="51">
        <f t="shared" si="6"/>
        <v>0.62</v>
      </c>
      <c r="G162" s="52" t="str">
        <f t="shared" si="7"/>
        <v>TB Khá</v>
      </c>
      <c r="H162" s="49"/>
      <c r="I162" s="24">
        <v>52</v>
      </c>
    </row>
    <row r="163" spans="1:9" s="24" customFormat="1" ht="11.25">
      <c r="A163" s="23">
        <f t="shared" si="8"/>
        <v>157</v>
      </c>
      <c r="B163" s="62" t="s">
        <v>1062</v>
      </c>
      <c r="C163" s="69" t="s">
        <v>1063</v>
      </c>
      <c r="D163" s="62" t="s">
        <v>1023</v>
      </c>
      <c r="E163" s="62">
        <v>81</v>
      </c>
      <c r="F163" s="51">
        <f t="shared" si="6"/>
        <v>0.81</v>
      </c>
      <c r="G163" s="52" t="str">
        <f t="shared" si="7"/>
        <v>Tốt</v>
      </c>
      <c r="H163" s="49"/>
      <c r="I163" s="24">
        <v>52</v>
      </c>
    </row>
    <row r="164" spans="1:9" s="24" customFormat="1" ht="11.25">
      <c r="A164" s="23">
        <f t="shared" si="8"/>
        <v>158</v>
      </c>
      <c r="B164" s="62" t="s">
        <v>1064</v>
      </c>
      <c r="C164" s="69" t="s">
        <v>1065</v>
      </c>
      <c r="D164" s="62" t="s">
        <v>1023</v>
      </c>
      <c r="E164" s="62">
        <v>82</v>
      </c>
      <c r="F164" s="51">
        <f t="shared" si="6"/>
        <v>0.82</v>
      </c>
      <c r="G164" s="52" t="str">
        <f t="shared" si="7"/>
        <v>Tốt</v>
      </c>
      <c r="H164" s="49"/>
      <c r="I164" s="24">
        <v>52</v>
      </c>
    </row>
    <row r="165" spans="1:9" s="24" customFormat="1" ht="11.25">
      <c r="A165" s="23">
        <f t="shared" si="8"/>
        <v>159</v>
      </c>
      <c r="B165" s="62" t="s">
        <v>1066</v>
      </c>
      <c r="C165" s="69" t="s">
        <v>1067</v>
      </c>
      <c r="D165" s="62" t="s">
        <v>1023</v>
      </c>
      <c r="E165" s="62">
        <v>70</v>
      </c>
      <c r="F165" s="51">
        <f t="shared" si="6"/>
        <v>0.7</v>
      </c>
      <c r="G165" s="52" t="str">
        <f t="shared" si="7"/>
        <v>Khá</v>
      </c>
      <c r="H165" s="49"/>
      <c r="I165" s="24">
        <v>52</v>
      </c>
    </row>
    <row r="166" spans="1:9" s="24" customFormat="1" ht="11.25">
      <c r="A166" s="23">
        <f t="shared" si="8"/>
        <v>160</v>
      </c>
      <c r="B166" s="62" t="s">
        <v>1068</v>
      </c>
      <c r="C166" s="69" t="s">
        <v>933</v>
      </c>
      <c r="D166" s="62" t="s">
        <v>1023</v>
      </c>
      <c r="E166" s="62">
        <v>74</v>
      </c>
      <c r="F166" s="51">
        <f t="shared" si="6"/>
        <v>0.74</v>
      </c>
      <c r="G166" s="52" t="str">
        <f t="shared" si="7"/>
        <v>Khá</v>
      </c>
      <c r="H166" s="49"/>
      <c r="I166" s="24">
        <v>52</v>
      </c>
    </row>
    <row r="167" spans="1:9" s="24" customFormat="1" ht="11.25">
      <c r="A167" s="23">
        <f t="shared" si="8"/>
        <v>161</v>
      </c>
      <c r="B167" s="62" t="s">
        <v>1069</v>
      </c>
      <c r="C167" s="69" t="s">
        <v>1070</v>
      </c>
      <c r="D167" s="62" t="s">
        <v>1023</v>
      </c>
      <c r="E167" s="62">
        <v>52</v>
      </c>
      <c r="F167" s="51">
        <f t="shared" si="6"/>
        <v>0.52</v>
      </c>
      <c r="G167" s="52" t="str">
        <f t="shared" si="7"/>
        <v>Trung bình</v>
      </c>
      <c r="H167" s="49"/>
      <c r="I167" s="24">
        <v>52</v>
      </c>
    </row>
    <row r="168" spans="1:9" s="24" customFormat="1" ht="11.25">
      <c r="A168" s="23">
        <f t="shared" si="8"/>
        <v>162</v>
      </c>
      <c r="B168" s="62" t="s">
        <v>1071</v>
      </c>
      <c r="C168" s="69" t="s">
        <v>1072</v>
      </c>
      <c r="D168" s="62" t="s">
        <v>1023</v>
      </c>
      <c r="E168" s="62">
        <v>61</v>
      </c>
      <c r="F168" s="51">
        <f t="shared" si="6"/>
        <v>0.61</v>
      </c>
      <c r="G168" s="52" t="str">
        <f t="shared" si="7"/>
        <v>TB Khá</v>
      </c>
      <c r="H168" s="49"/>
      <c r="I168" s="24">
        <v>52</v>
      </c>
    </row>
    <row r="169" spans="1:9" s="24" customFormat="1" ht="11.25">
      <c r="A169" s="23">
        <f t="shared" si="8"/>
        <v>163</v>
      </c>
      <c r="B169" s="62" t="s">
        <v>1073</v>
      </c>
      <c r="C169" s="69" t="s">
        <v>1074</v>
      </c>
      <c r="D169" s="62" t="s">
        <v>1023</v>
      </c>
      <c r="E169" s="62">
        <v>54</v>
      </c>
      <c r="F169" s="51">
        <f t="shared" si="6"/>
        <v>0.54</v>
      </c>
      <c r="G169" s="52" t="str">
        <f t="shared" si="7"/>
        <v>Trung bình</v>
      </c>
      <c r="H169" s="49"/>
      <c r="I169" s="24">
        <v>52</v>
      </c>
    </row>
    <row r="170" spans="1:9" s="24" customFormat="1" ht="11.25">
      <c r="A170" s="23">
        <f t="shared" si="8"/>
        <v>164</v>
      </c>
      <c r="B170" s="62" t="s">
        <v>1075</v>
      </c>
      <c r="C170" s="69" t="s">
        <v>1076</v>
      </c>
      <c r="D170" s="62" t="s">
        <v>1023</v>
      </c>
      <c r="E170" s="62">
        <v>72</v>
      </c>
      <c r="F170" s="51">
        <f t="shared" si="6"/>
        <v>0.72</v>
      </c>
      <c r="G170" s="52" t="str">
        <f t="shared" si="7"/>
        <v>Khá</v>
      </c>
      <c r="H170" s="49"/>
      <c r="I170" s="24">
        <v>52</v>
      </c>
    </row>
    <row r="171" spans="1:9" s="24" customFormat="1" ht="11.25">
      <c r="A171" s="23">
        <f t="shared" si="8"/>
        <v>165</v>
      </c>
      <c r="B171" s="62" t="s">
        <v>1077</v>
      </c>
      <c r="C171" s="69" t="s">
        <v>1078</v>
      </c>
      <c r="D171" s="62" t="s">
        <v>1023</v>
      </c>
      <c r="E171" s="62">
        <v>77</v>
      </c>
      <c r="F171" s="51">
        <f t="shared" si="6"/>
        <v>0.77</v>
      </c>
      <c r="G171" s="52" t="str">
        <f t="shared" si="7"/>
        <v>Khá</v>
      </c>
      <c r="H171" s="49"/>
      <c r="I171" s="24">
        <v>52</v>
      </c>
    </row>
    <row r="172" spans="1:9" s="24" customFormat="1" ht="11.25">
      <c r="A172" s="23">
        <f t="shared" si="8"/>
        <v>166</v>
      </c>
      <c r="B172" s="62" t="s">
        <v>1079</v>
      </c>
      <c r="C172" s="69" t="s">
        <v>1080</v>
      </c>
      <c r="D172" s="62" t="s">
        <v>1023</v>
      </c>
      <c r="E172" s="62">
        <v>62</v>
      </c>
      <c r="F172" s="51">
        <f t="shared" si="6"/>
        <v>0.62</v>
      </c>
      <c r="G172" s="52" t="str">
        <f t="shared" si="7"/>
        <v>TB Khá</v>
      </c>
      <c r="H172" s="49"/>
      <c r="I172" s="24">
        <v>52</v>
      </c>
    </row>
    <row r="173" spans="1:9" s="24" customFormat="1" ht="11.25">
      <c r="A173" s="23">
        <f t="shared" si="8"/>
        <v>167</v>
      </c>
      <c r="B173" s="62" t="s">
        <v>1081</v>
      </c>
      <c r="C173" s="69" t="s">
        <v>1082</v>
      </c>
      <c r="D173" s="62" t="s">
        <v>1023</v>
      </c>
      <c r="E173" s="62">
        <v>65</v>
      </c>
      <c r="F173" s="51">
        <f t="shared" si="6"/>
        <v>0.65</v>
      </c>
      <c r="G173" s="52" t="str">
        <f t="shared" si="7"/>
        <v>TB Khá</v>
      </c>
      <c r="H173" s="49"/>
      <c r="I173" s="24">
        <v>52</v>
      </c>
    </row>
    <row r="174" spans="1:9" s="24" customFormat="1" ht="11.25">
      <c r="A174" s="23">
        <f t="shared" si="8"/>
        <v>168</v>
      </c>
      <c r="B174" s="62" t="s">
        <v>1083</v>
      </c>
      <c r="C174" s="69" t="s">
        <v>1084</v>
      </c>
      <c r="D174" s="62" t="s">
        <v>1023</v>
      </c>
      <c r="E174" s="62">
        <v>79</v>
      </c>
      <c r="F174" s="51">
        <f t="shared" si="6"/>
        <v>0.79</v>
      </c>
      <c r="G174" s="52" t="str">
        <f t="shared" si="7"/>
        <v>Khá</v>
      </c>
      <c r="H174" s="49"/>
      <c r="I174" s="24">
        <v>52</v>
      </c>
    </row>
    <row r="175" spans="1:9" s="24" customFormat="1" ht="11.25">
      <c r="A175" s="23">
        <f t="shared" si="8"/>
        <v>169</v>
      </c>
      <c r="B175" s="62" t="s">
        <v>1085</v>
      </c>
      <c r="C175" s="69" t="s">
        <v>1086</v>
      </c>
      <c r="D175" s="62" t="s">
        <v>1023</v>
      </c>
      <c r="E175" s="62">
        <v>62</v>
      </c>
      <c r="F175" s="51">
        <f t="shared" si="6"/>
        <v>0.62</v>
      </c>
      <c r="G175" s="52" t="str">
        <f t="shared" si="7"/>
        <v>TB Khá</v>
      </c>
      <c r="H175" s="49"/>
      <c r="I175" s="24">
        <v>52</v>
      </c>
    </row>
    <row r="176" spans="1:9" s="24" customFormat="1" ht="11.25">
      <c r="A176" s="23">
        <f t="shared" si="8"/>
        <v>170</v>
      </c>
      <c r="B176" s="62" t="s">
        <v>1087</v>
      </c>
      <c r="C176" s="69" t="s">
        <v>1088</v>
      </c>
      <c r="D176" s="62" t="s">
        <v>1023</v>
      </c>
      <c r="E176" s="62">
        <v>59</v>
      </c>
      <c r="F176" s="51">
        <f t="shared" si="6"/>
        <v>0.59</v>
      </c>
      <c r="G176" s="52" t="str">
        <f t="shared" si="7"/>
        <v>Trung bình</v>
      </c>
      <c r="H176" s="49"/>
      <c r="I176" s="24">
        <v>52</v>
      </c>
    </row>
    <row r="177" spans="1:9" s="24" customFormat="1" ht="11.25">
      <c r="A177" s="23">
        <f t="shared" si="8"/>
        <v>171</v>
      </c>
      <c r="B177" s="62" t="s">
        <v>1089</v>
      </c>
      <c r="C177" s="69" t="s">
        <v>1090</v>
      </c>
      <c r="D177" s="62" t="s">
        <v>1023</v>
      </c>
      <c r="E177" s="62">
        <v>66</v>
      </c>
      <c r="F177" s="51">
        <f t="shared" si="6"/>
        <v>0.66</v>
      </c>
      <c r="G177" s="52" t="str">
        <f t="shared" si="7"/>
        <v>TB Khá</v>
      </c>
      <c r="H177" s="49"/>
      <c r="I177" s="24">
        <v>52</v>
      </c>
    </row>
    <row r="178" spans="1:9" s="24" customFormat="1" ht="11.25">
      <c r="A178" s="23">
        <f t="shared" si="8"/>
        <v>172</v>
      </c>
      <c r="B178" s="62" t="s">
        <v>1091</v>
      </c>
      <c r="C178" s="69" t="s">
        <v>1092</v>
      </c>
      <c r="D178" s="62" t="s">
        <v>1023</v>
      </c>
      <c r="E178" s="62">
        <v>65</v>
      </c>
      <c r="F178" s="51">
        <f t="shared" si="6"/>
        <v>0.65</v>
      </c>
      <c r="G178" s="52" t="str">
        <f t="shared" si="7"/>
        <v>TB Khá</v>
      </c>
      <c r="H178" s="49"/>
      <c r="I178" s="24">
        <v>52</v>
      </c>
    </row>
    <row r="179" spans="1:9" s="24" customFormat="1" ht="11.25">
      <c r="A179" s="23">
        <f t="shared" si="8"/>
        <v>173</v>
      </c>
      <c r="B179" s="62" t="s">
        <v>1093</v>
      </c>
      <c r="C179" s="69" t="s">
        <v>1094</v>
      </c>
      <c r="D179" s="62" t="s">
        <v>1023</v>
      </c>
      <c r="E179" s="62">
        <v>70</v>
      </c>
      <c r="F179" s="51">
        <f t="shared" si="6"/>
        <v>0.7</v>
      </c>
      <c r="G179" s="52" t="str">
        <f t="shared" si="7"/>
        <v>Khá</v>
      </c>
      <c r="H179" s="49"/>
      <c r="I179" s="24">
        <v>52</v>
      </c>
    </row>
    <row r="180" spans="1:9" s="24" customFormat="1" ht="11.25">
      <c r="A180" s="23">
        <f t="shared" si="8"/>
        <v>174</v>
      </c>
      <c r="B180" s="62" t="s">
        <v>1095</v>
      </c>
      <c r="C180" s="69" t="s">
        <v>1096</v>
      </c>
      <c r="D180" s="62" t="s">
        <v>1023</v>
      </c>
      <c r="E180" s="62">
        <v>71</v>
      </c>
      <c r="F180" s="51">
        <f t="shared" si="6"/>
        <v>0.71</v>
      </c>
      <c r="G180" s="52" t="str">
        <f t="shared" si="7"/>
        <v>Khá</v>
      </c>
      <c r="H180" s="49"/>
      <c r="I180" s="24">
        <v>52</v>
      </c>
    </row>
    <row r="181" spans="1:9" s="24" customFormat="1" ht="11.25">
      <c r="A181" s="23">
        <f t="shared" si="8"/>
        <v>175</v>
      </c>
      <c r="B181" s="62" t="s">
        <v>1097</v>
      </c>
      <c r="C181" s="69" t="s">
        <v>1098</v>
      </c>
      <c r="D181" s="62" t="s">
        <v>1023</v>
      </c>
      <c r="E181" s="62">
        <v>53</v>
      </c>
      <c r="F181" s="51">
        <f t="shared" si="6"/>
        <v>0.53</v>
      </c>
      <c r="G181" s="52" t="str">
        <f t="shared" si="7"/>
        <v>Trung bình</v>
      </c>
      <c r="H181" s="49"/>
      <c r="I181" s="24">
        <v>52</v>
      </c>
    </row>
    <row r="182" spans="1:9" s="24" customFormat="1" ht="11.25">
      <c r="A182" s="23">
        <f t="shared" si="8"/>
        <v>176</v>
      </c>
      <c r="B182" s="62" t="s">
        <v>1099</v>
      </c>
      <c r="C182" s="69" t="s">
        <v>1100</v>
      </c>
      <c r="D182" s="62" t="s">
        <v>1023</v>
      </c>
      <c r="E182" s="62">
        <v>62</v>
      </c>
      <c r="F182" s="51">
        <f t="shared" si="6"/>
        <v>0.62</v>
      </c>
      <c r="G182" s="52" t="str">
        <f t="shared" si="7"/>
        <v>TB Khá</v>
      </c>
      <c r="H182" s="49"/>
      <c r="I182" s="24">
        <v>52</v>
      </c>
    </row>
    <row r="183" spans="1:9" s="24" customFormat="1" ht="11.25">
      <c r="A183" s="23">
        <f t="shared" si="8"/>
        <v>177</v>
      </c>
      <c r="B183" s="62" t="s">
        <v>1101</v>
      </c>
      <c r="C183" s="69" t="s">
        <v>1102</v>
      </c>
      <c r="D183" s="62" t="s">
        <v>1023</v>
      </c>
      <c r="E183" s="62">
        <v>63</v>
      </c>
      <c r="F183" s="51">
        <f t="shared" si="6"/>
        <v>0.63</v>
      </c>
      <c r="G183" s="52" t="str">
        <f t="shared" si="7"/>
        <v>TB Khá</v>
      </c>
      <c r="H183" s="49"/>
      <c r="I183" s="24">
        <v>52</v>
      </c>
    </row>
    <row r="184" spans="1:9" s="24" customFormat="1" ht="11.25">
      <c r="A184" s="23">
        <f t="shared" si="8"/>
        <v>178</v>
      </c>
      <c r="B184" s="62" t="s">
        <v>1103</v>
      </c>
      <c r="C184" s="69" t="s">
        <v>2202</v>
      </c>
      <c r="D184" s="62" t="s">
        <v>1023</v>
      </c>
      <c r="E184" s="62">
        <v>67</v>
      </c>
      <c r="F184" s="51">
        <f t="shared" si="6"/>
        <v>0.67</v>
      </c>
      <c r="G184" s="52" t="str">
        <f t="shared" si="7"/>
        <v>TB Khá</v>
      </c>
      <c r="H184" s="49"/>
      <c r="I184" s="24">
        <v>52</v>
      </c>
    </row>
    <row r="185" spans="1:9" s="24" customFormat="1" ht="11.25">
      <c r="A185" s="23">
        <f t="shared" si="8"/>
        <v>179</v>
      </c>
      <c r="B185" s="62" t="s">
        <v>1104</v>
      </c>
      <c r="C185" s="69" t="s">
        <v>1105</v>
      </c>
      <c r="D185" s="62" t="s">
        <v>1023</v>
      </c>
      <c r="E185" s="62">
        <v>59</v>
      </c>
      <c r="F185" s="51">
        <f t="shared" si="6"/>
        <v>0.59</v>
      </c>
      <c r="G185" s="52" t="str">
        <f t="shared" si="7"/>
        <v>Trung bình</v>
      </c>
      <c r="H185" s="49"/>
      <c r="I185" s="24">
        <v>52</v>
      </c>
    </row>
    <row r="186" spans="1:9" s="24" customFormat="1" ht="11.25">
      <c r="A186" s="23">
        <f t="shared" si="8"/>
        <v>180</v>
      </c>
      <c r="B186" s="62" t="s">
        <v>1106</v>
      </c>
      <c r="C186" s="69" t="s">
        <v>1107</v>
      </c>
      <c r="D186" s="62" t="s">
        <v>1023</v>
      </c>
      <c r="E186" s="62">
        <v>60</v>
      </c>
      <c r="F186" s="51">
        <f t="shared" si="6"/>
        <v>0.6</v>
      </c>
      <c r="G186" s="52" t="str">
        <f t="shared" si="7"/>
        <v>TB Khá</v>
      </c>
      <c r="H186" s="49"/>
      <c r="I186" s="24">
        <v>52</v>
      </c>
    </row>
    <row r="187" spans="1:9" s="24" customFormat="1" ht="11.25">
      <c r="A187" s="23">
        <f t="shared" si="8"/>
        <v>181</v>
      </c>
      <c r="B187" s="62" t="s">
        <v>1108</v>
      </c>
      <c r="C187" s="69" t="s">
        <v>1109</v>
      </c>
      <c r="D187" s="62" t="s">
        <v>1023</v>
      </c>
      <c r="E187" s="62">
        <v>72</v>
      </c>
      <c r="F187" s="51">
        <f t="shared" si="6"/>
        <v>0.72</v>
      </c>
      <c r="G187" s="52" t="str">
        <f t="shared" si="7"/>
        <v>Khá</v>
      </c>
      <c r="H187" s="49"/>
      <c r="I187" s="24">
        <v>52</v>
      </c>
    </row>
    <row r="188" spans="1:9" s="24" customFormat="1" ht="11.25">
      <c r="A188" s="23">
        <f t="shared" si="8"/>
        <v>182</v>
      </c>
      <c r="B188" s="62" t="s">
        <v>1110</v>
      </c>
      <c r="C188" s="69" t="s">
        <v>1111</v>
      </c>
      <c r="D188" s="62" t="s">
        <v>1023</v>
      </c>
      <c r="E188" s="62">
        <v>59</v>
      </c>
      <c r="F188" s="51">
        <f t="shared" si="6"/>
        <v>0.59</v>
      </c>
      <c r="G188" s="52" t="str">
        <f t="shared" si="7"/>
        <v>Trung bình</v>
      </c>
      <c r="H188" s="49"/>
      <c r="I188" s="24">
        <v>52</v>
      </c>
    </row>
    <row r="189" spans="1:9" s="24" customFormat="1" ht="11.25">
      <c r="A189" s="23">
        <f t="shared" si="8"/>
        <v>183</v>
      </c>
      <c r="B189" s="62" t="s">
        <v>1112</v>
      </c>
      <c r="C189" s="69" t="s">
        <v>3110</v>
      </c>
      <c r="D189" s="62" t="s">
        <v>1023</v>
      </c>
      <c r="E189" s="62">
        <v>72</v>
      </c>
      <c r="F189" s="51">
        <f t="shared" si="6"/>
        <v>0.72</v>
      </c>
      <c r="G189" s="52" t="str">
        <f t="shared" si="7"/>
        <v>Khá</v>
      </c>
      <c r="H189" s="49"/>
      <c r="I189" s="24">
        <v>52</v>
      </c>
    </row>
    <row r="190" spans="1:9" s="24" customFormat="1" ht="11.25">
      <c r="A190" s="23">
        <f t="shared" si="8"/>
        <v>184</v>
      </c>
      <c r="B190" s="62" t="s">
        <v>1113</v>
      </c>
      <c r="C190" s="69" t="s">
        <v>1114</v>
      </c>
      <c r="D190" s="62" t="s">
        <v>1023</v>
      </c>
      <c r="E190" s="62">
        <v>65</v>
      </c>
      <c r="F190" s="51">
        <f t="shared" si="6"/>
        <v>0.65</v>
      </c>
      <c r="G190" s="52" t="str">
        <f t="shared" si="7"/>
        <v>TB Khá</v>
      </c>
      <c r="H190" s="49"/>
      <c r="I190" s="24">
        <v>52</v>
      </c>
    </row>
    <row r="191" spans="1:9" s="24" customFormat="1" ht="11.25">
      <c r="A191" s="23">
        <f t="shared" si="8"/>
        <v>185</v>
      </c>
      <c r="B191" s="62" t="s">
        <v>1115</v>
      </c>
      <c r="C191" s="69" t="s">
        <v>2477</v>
      </c>
      <c r="D191" s="62" t="s">
        <v>1023</v>
      </c>
      <c r="E191" s="62">
        <v>86</v>
      </c>
      <c r="F191" s="51">
        <f t="shared" si="6"/>
        <v>0.86</v>
      </c>
      <c r="G191" s="52" t="str">
        <f t="shared" si="7"/>
        <v>Tốt</v>
      </c>
      <c r="H191" s="49"/>
      <c r="I191" s="24">
        <v>52</v>
      </c>
    </row>
    <row r="192" spans="1:9" s="24" customFormat="1" ht="11.25">
      <c r="A192" s="23">
        <f t="shared" si="8"/>
        <v>186</v>
      </c>
      <c r="B192" s="62" t="s">
        <v>1116</v>
      </c>
      <c r="C192" s="69" t="s">
        <v>1117</v>
      </c>
      <c r="D192" s="62" t="s">
        <v>1023</v>
      </c>
      <c r="E192" s="62">
        <v>62</v>
      </c>
      <c r="F192" s="51">
        <f t="shared" si="6"/>
        <v>0.62</v>
      </c>
      <c r="G192" s="52" t="str">
        <f t="shared" si="7"/>
        <v>TB Khá</v>
      </c>
      <c r="H192" s="49"/>
      <c r="I192" s="24">
        <v>52</v>
      </c>
    </row>
    <row r="193" spans="1:9" s="24" customFormat="1" ht="11.25">
      <c r="A193" s="23">
        <f t="shared" si="8"/>
        <v>187</v>
      </c>
      <c r="B193" s="62" t="s">
        <v>1118</v>
      </c>
      <c r="C193" s="69" t="s">
        <v>1119</v>
      </c>
      <c r="D193" s="62" t="s">
        <v>1023</v>
      </c>
      <c r="E193" s="62">
        <v>70</v>
      </c>
      <c r="F193" s="51">
        <f t="shared" si="6"/>
        <v>0.7</v>
      </c>
      <c r="G193" s="52" t="str">
        <f t="shared" si="7"/>
        <v>Khá</v>
      </c>
      <c r="H193" s="49"/>
      <c r="I193" s="24">
        <v>52</v>
      </c>
    </row>
    <row r="194" spans="1:9" s="24" customFormat="1" ht="11.25">
      <c r="A194" s="23">
        <f t="shared" si="8"/>
        <v>188</v>
      </c>
      <c r="B194" s="62" t="s">
        <v>1120</v>
      </c>
      <c r="C194" s="69" t="s">
        <v>1121</v>
      </c>
      <c r="D194" s="62" t="s">
        <v>1023</v>
      </c>
      <c r="E194" s="62">
        <v>64</v>
      </c>
      <c r="F194" s="51">
        <f t="shared" si="6"/>
        <v>0.64</v>
      </c>
      <c r="G194" s="52" t="str">
        <f t="shared" si="7"/>
        <v>TB Khá</v>
      </c>
      <c r="H194" s="49"/>
      <c r="I194" s="24">
        <v>52</v>
      </c>
    </row>
    <row r="195" spans="1:9" s="24" customFormat="1" ht="11.25">
      <c r="A195" s="23">
        <f t="shared" si="8"/>
        <v>189</v>
      </c>
      <c r="B195" s="62" t="s">
        <v>1122</v>
      </c>
      <c r="C195" s="69" t="s">
        <v>1123</v>
      </c>
      <c r="D195" s="62" t="s">
        <v>1023</v>
      </c>
      <c r="E195" s="62">
        <v>60</v>
      </c>
      <c r="F195" s="51">
        <f t="shared" si="6"/>
        <v>0.6</v>
      </c>
      <c r="G195" s="52" t="str">
        <f t="shared" si="7"/>
        <v>TB Khá</v>
      </c>
      <c r="H195" s="49"/>
      <c r="I195" s="24">
        <v>52</v>
      </c>
    </row>
    <row r="196" spans="1:9" s="24" customFormat="1" ht="11.25">
      <c r="A196" s="23">
        <f t="shared" si="8"/>
        <v>190</v>
      </c>
      <c r="B196" s="62" t="s">
        <v>1124</v>
      </c>
      <c r="C196" s="69" t="s">
        <v>1125</v>
      </c>
      <c r="D196" s="62" t="s">
        <v>1023</v>
      </c>
      <c r="E196" s="62">
        <v>56</v>
      </c>
      <c r="F196" s="51">
        <f t="shared" si="6"/>
        <v>0.56</v>
      </c>
      <c r="G196" s="52" t="str">
        <f t="shared" si="7"/>
        <v>Trung bình</v>
      </c>
      <c r="H196" s="49"/>
      <c r="I196" s="24">
        <v>52</v>
      </c>
    </row>
    <row r="197" spans="1:9" s="24" customFormat="1" ht="11.25">
      <c r="A197" s="23">
        <f t="shared" si="8"/>
        <v>191</v>
      </c>
      <c r="B197" s="62" t="s">
        <v>1126</v>
      </c>
      <c r="C197" s="69" t="s">
        <v>1127</v>
      </c>
      <c r="D197" s="62" t="s">
        <v>1023</v>
      </c>
      <c r="E197" s="62">
        <v>71</v>
      </c>
      <c r="F197" s="51">
        <f t="shared" si="6"/>
        <v>0.71</v>
      </c>
      <c r="G197" s="52" t="str">
        <f t="shared" si="7"/>
        <v>Khá</v>
      </c>
      <c r="H197" s="49"/>
      <c r="I197" s="24">
        <v>52</v>
      </c>
    </row>
    <row r="198" spans="1:9" s="24" customFormat="1" ht="11.25">
      <c r="A198" s="23">
        <f t="shared" si="8"/>
        <v>192</v>
      </c>
      <c r="B198" s="62" t="s">
        <v>1128</v>
      </c>
      <c r="C198" s="69" t="s">
        <v>1129</v>
      </c>
      <c r="D198" s="62" t="s">
        <v>1023</v>
      </c>
      <c r="E198" s="62">
        <v>56</v>
      </c>
      <c r="F198" s="51">
        <f t="shared" si="6"/>
        <v>0.56</v>
      </c>
      <c r="G198" s="52" t="str">
        <f t="shared" si="7"/>
        <v>Trung bình</v>
      </c>
      <c r="H198" s="49"/>
      <c r="I198" s="24">
        <v>52</v>
      </c>
    </row>
    <row r="199" spans="1:9" s="24" customFormat="1" ht="11.25">
      <c r="A199" s="23">
        <f t="shared" si="8"/>
        <v>193</v>
      </c>
      <c r="B199" s="62" t="s">
        <v>1130</v>
      </c>
      <c r="C199" s="69" t="s">
        <v>1131</v>
      </c>
      <c r="D199" s="62" t="s">
        <v>1023</v>
      </c>
      <c r="E199" s="62">
        <v>59</v>
      </c>
      <c r="F199" s="51">
        <f t="shared" si="6"/>
        <v>0.59</v>
      </c>
      <c r="G199" s="52" t="str">
        <f t="shared" si="7"/>
        <v>Trung bình</v>
      </c>
      <c r="H199" s="49"/>
      <c r="I199" s="24">
        <v>52</v>
      </c>
    </row>
    <row r="200" spans="1:9" s="24" customFormat="1" ht="11.25">
      <c r="A200" s="23">
        <f t="shared" si="8"/>
        <v>194</v>
      </c>
      <c r="B200" s="62" t="s">
        <v>1132</v>
      </c>
      <c r="C200" s="69" t="s">
        <v>1133</v>
      </c>
      <c r="D200" s="62" t="s">
        <v>1023</v>
      </c>
      <c r="E200" s="62">
        <v>55</v>
      </c>
      <c r="F200" s="51">
        <f aca="true" t="shared" si="9" ref="F200:F263">+E200/100</f>
        <v>0.55</v>
      </c>
      <c r="G200" s="52" t="str">
        <f aca="true" t="shared" si="10" ref="G200:G263">IF(E200&gt;89,"Xuất sắc",IF((E200&gt;79)*AND(E200&lt;90),"Tốt",IF((E200&gt;69)*AND(E200&lt;80),"Khá",IF((E200&gt;59)*AND(E200&lt;70),"TB Khá",IF((E200&gt;49)*AND(E200&lt;60),"Trung bình",IF((E200&gt;29)*AND(E200&lt;50),"Yếu",IF((E200&lt;30)*AND(E200&gt;=0),"Kém","  ")))))))</f>
        <v>Trung bình</v>
      </c>
      <c r="H200" s="49"/>
      <c r="I200" s="24">
        <v>52</v>
      </c>
    </row>
    <row r="201" spans="1:9" s="24" customFormat="1" ht="11.25">
      <c r="A201" s="23">
        <f aca="true" t="shared" si="11" ref="A201:A264">+A200+1</f>
        <v>195</v>
      </c>
      <c r="B201" s="62" t="s">
        <v>1134</v>
      </c>
      <c r="C201" s="69" t="s">
        <v>1133</v>
      </c>
      <c r="D201" s="62" t="s">
        <v>1023</v>
      </c>
      <c r="E201" s="62">
        <v>71</v>
      </c>
      <c r="F201" s="51">
        <f t="shared" si="9"/>
        <v>0.71</v>
      </c>
      <c r="G201" s="52" t="str">
        <f t="shared" si="10"/>
        <v>Khá</v>
      </c>
      <c r="H201" s="49"/>
      <c r="I201" s="24">
        <v>52</v>
      </c>
    </row>
    <row r="202" spans="1:9" s="24" customFormat="1" ht="11.25">
      <c r="A202" s="23">
        <f t="shared" si="11"/>
        <v>196</v>
      </c>
      <c r="B202" s="62" t="s">
        <v>1135</v>
      </c>
      <c r="C202" s="69" t="s">
        <v>1136</v>
      </c>
      <c r="D202" s="62" t="s">
        <v>1023</v>
      </c>
      <c r="E202" s="62">
        <v>74</v>
      </c>
      <c r="F202" s="51">
        <f t="shared" si="9"/>
        <v>0.74</v>
      </c>
      <c r="G202" s="52" t="str">
        <f t="shared" si="10"/>
        <v>Khá</v>
      </c>
      <c r="H202" s="49"/>
      <c r="I202" s="24">
        <v>52</v>
      </c>
    </row>
    <row r="203" spans="1:9" s="24" customFormat="1" ht="11.25">
      <c r="A203" s="23">
        <f t="shared" si="11"/>
        <v>197</v>
      </c>
      <c r="B203" s="62" t="s">
        <v>1137</v>
      </c>
      <c r="C203" s="69" t="s">
        <v>3458</v>
      </c>
      <c r="D203" s="62" t="s">
        <v>1023</v>
      </c>
      <c r="E203" s="62">
        <v>61</v>
      </c>
      <c r="F203" s="51">
        <f t="shared" si="9"/>
        <v>0.61</v>
      </c>
      <c r="G203" s="52" t="str">
        <f t="shared" si="10"/>
        <v>TB Khá</v>
      </c>
      <c r="H203" s="49"/>
      <c r="I203" s="24">
        <v>52</v>
      </c>
    </row>
    <row r="204" spans="1:9" s="24" customFormat="1" ht="11.25">
      <c r="A204" s="23">
        <f t="shared" si="11"/>
        <v>198</v>
      </c>
      <c r="B204" s="62" t="s">
        <v>1138</v>
      </c>
      <c r="C204" s="69" t="s">
        <v>3991</v>
      </c>
      <c r="D204" s="62" t="s">
        <v>1023</v>
      </c>
      <c r="E204" s="62">
        <v>65</v>
      </c>
      <c r="F204" s="51">
        <f t="shared" si="9"/>
        <v>0.65</v>
      </c>
      <c r="G204" s="52" t="str">
        <f t="shared" si="10"/>
        <v>TB Khá</v>
      </c>
      <c r="H204" s="49"/>
      <c r="I204" s="24">
        <v>52</v>
      </c>
    </row>
    <row r="205" spans="1:9" s="24" customFormat="1" ht="11.25">
      <c r="A205" s="23">
        <f t="shared" si="11"/>
        <v>199</v>
      </c>
      <c r="B205" s="62" t="s">
        <v>1139</v>
      </c>
      <c r="C205" s="69" t="s">
        <v>1140</v>
      </c>
      <c r="D205" s="62" t="s">
        <v>1023</v>
      </c>
      <c r="E205" s="62">
        <v>84</v>
      </c>
      <c r="F205" s="51">
        <f t="shared" si="9"/>
        <v>0.84</v>
      </c>
      <c r="G205" s="52" t="str">
        <f t="shared" si="10"/>
        <v>Tốt</v>
      </c>
      <c r="H205" s="49"/>
      <c r="I205" s="24">
        <v>52</v>
      </c>
    </row>
    <row r="206" spans="1:9" s="24" customFormat="1" ht="11.25">
      <c r="A206" s="23">
        <f t="shared" si="11"/>
        <v>200</v>
      </c>
      <c r="B206" s="62" t="s">
        <v>1141</v>
      </c>
      <c r="C206" s="69" t="s">
        <v>1142</v>
      </c>
      <c r="D206" s="62" t="s">
        <v>1023</v>
      </c>
      <c r="E206" s="62">
        <v>66</v>
      </c>
      <c r="F206" s="51">
        <f t="shared" si="9"/>
        <v>0.66</v>
      </c>
      <c r="G206" s="52" t="str">
        <f t="shared" si="10"/>
        <v>TB Khá</v>
      </c>
      <c r="H206" s="49"/>
      <c r="I206" s="24">
        <v>52</v>
      </c>
    </row>
    <row r="207" spans="1:9" s="24" customFormat="1" ht="11.25">
      <c r="A207" s="23">
        <f t="shared" si="11"/>
        <v>201</v>
      </c>
      <c r="B207" s="62" t="s">
        <v>1143</v>
      </c>
      <c r="C207" s="69" t="s">
        <v>1144</v>
      </c>
      <c r="D207" s="62" t="s">
        <v>1023</v>
      </c>
      <c r="E207" s="62">
        <v>66</v>
      </c>
      <c r="F207" s="51">
        <f t="shared" si="9"/>
        <v>0.66</v>
      </c>
      <c r="G207" s="52" t="str">
        <f t="shared" si="10"/>
        <v>TB Khá</v>
      </c>
      <c r="H207" s="49"/>
      <c r="I207" s="24">
        <v>52</v>
      </c>
    </row>
    <row r="208" spans="1:9" s="24" customFormat="1" ht="11.25">
      <c r="A208" s="23">
        <f t="shared" si="11"/>
        <v>202</v>
      </c>
      <c r="B208" s="62" t="s">
        <v>1145</v>
      </c>
      <c r="C208" s="69" t="s">
        <v>1146</v>
      </c>
      <c r="D208" s="62" t="s">
        <v>1023</v>
      </c>
      <c r="E208" s="62">
        <v>54</v>
      </c>
      <c r="F208" s="51">
        <f t="shared" si="9"/>
        <v>0.54</v>
      </c>
      <c r="G208" s="52" t="str">
        <f t="shared" si="10"/>
        <v>Trung bình</v>
      </c>
      <c r="H208" s="49"/>
      <c r="I208" s="24">
        <v>52</v>
      </c>
    </row>
    <row r="209" spans="1:9" s="24" customFormat="1" ht="11.25">
      <c r="A209" s="23">
        <f t="shared" si="11"/>
        <v>203</v>
      </c>
      <c r="B209" s="62" t="s">
        <v>1147</v>
      </c>
      <c r="C209" s="69" t="s">
        <v>1148</v>
      </c>
      <c r="D209" s="62" t="s">
        <v>1023</v>
      </c>
      <c r="E209" s="62">
        <v>69</v>
      </c>
      <c r="F209" s="51">
        <f t="shared" si="9"/>
        <v>0.69</v>
      </c>
      <c r="G209" s="52" t="str">
        <f t="shared" si="10"/>
        <v>TB Khá</v>
      </c>
      <c r="H209" s="49"/>
      <c r="I209" s="24">
        <v>52</v>
      </c>
    </row>
    <row r="210" spans="1:9" s="24" customFormat="1" ht="11.25">
      <c r="A210" s="23">
        <f t="shared" si="11"/>
        <v>204</v>
      </c>
      <c r="B210" s="62" t="s">
        <v>1149</v>
      </c>
      <c r="C210" s="69" t="s">
        <v>1150</v>
      </c>
      <c r="D210" s="62" t="s">
        <v>1023</v>
      </c>
      <c r="E210" s="62">
        <v>70</v>
      </c>
      <c r="F210" s="51">
        <f t="shared" si="9"/>
        <v>0.7</v>
      </c>
      <c r="G210" s="52" t="str">
        <f t="shared" si="10"/>
        <v>Khá</v>
      </c>
      <c r="H210" s="49"/>
      <c r="I210" s="24">
        <v>52</v>
      </c>
    </row>
    <row r="211" spans="1:9" s="24" customFormat="1" ht="11.25">
      <c r="A211" s="23">
        <f t="shared" si="11"/>
        <v>205</v>
      </c>
      <c r="B211" s="62" t="s">
        <v>1151</v>
      </c>
      <c r="C211" s="69" t="s">
        <v>1152</v>
      </c>
      <c r="D211" s="62" t="s">
        <v>1153</v>
      </c>
      <c r="E211" s="62">
        <v>85</v>
      </c>
      <c r="F211" s="51">
        <f t="shared" si="9"/>
        <v>0.85</v>
      </c>
      <c r="G211" s="52" t="str">
        <f t="shared" si="10"/>
        <v>Tốt</v>
      </c>
      <c r="H211" s="49"/>
      <c r="I211" s="24">
        <v>52</v>
      </c>
    </row>
    <row r="212" spans="1:9" s="24" customFormat="1" ht="11.25">
      <c r="A212" s="23">
        <f t="shared" si="11"/>
        <v>206</v>
      </c>
      <c r="B212" s="62" t="s">
        <v>1154</v>
      </c>
      <c r="C212" s="69" t="s">
        <v>1155</v>
      </c>
      <c r="D212" s="62" t="s">
        <v>1153</v>
      </c>
      <c r="E212" s="62">
        <v>82</v>
      </c>
      <c r="F212" s="51">
        <f t="shared" si="9"/>
        <v>0.82</v>
      </c>
      <c r="G212" s="52" t="str">
        <f t="shared" si="10"/>
        <v>Tốt</v>
      </c>
      <c r="H212" s="49"/>
      <c r="I212" s="24">
        <v>52</v>
      </c>
    </row>
    <row r="213" spans="1:9" s="24" customFormat="1" ht="11.25">
      <c r="A213" s="23">
        <f t="shared" si="11"/>
        <v>207</v>
      </c>
      <c r="B213" s="62" t="s">
        <v>1156</v>
      </c>
      <c r="C213" s="69" t="s">
        <v>1157</v>
      </c>
      <c r="D213" s="62" t="s">
        <v>1153</v>
      </c>
      <c r="E213" s="62">
        <v>80</v>
      </c>
      <c r="F213" s="51">
        <f t="shared" si="9"/>
        <v>0.8</v>
      </c>
      <c r="G213" s="52" t="str">
        <f t="shared" si="10"/>
        <v>Tốt</v>
      </c>
      <c r="H213" s="49"/>
      <c r="I213" s="24">
        <v>52</v>
      </c>
    </row>
    <row r="214" spans="1:9" s="24" customFormat="1" ht="11.25">
      <c r="A214" s="23">
        <f t="shared" si="11"/>
        <v>208</v>
      </c>
      <c r="B214" s="62" t="s">
        <v>1158</v>
      </c>
      <c r="C214" s="69" t="s">
        <v>1159</v>
      </c>
      <c r="D214" s="62" t="s">
        <v>1153</v>
      </c>
      <c r="E214" s="62">
        <v>84</v>
      </c>
      <c r="F214" s="51">
        <f t="shared" si="9"/>
        <v>0.84</v>
      </c>
      <c r="G214" s="52" t="str">
        <f t="shared" si="10"/>
        <v>Tốt</v>
      </c>
      <c r="H214" s="49"/>
      <c r="I214" s="24">
        <v>52</v>
      </c>
    </row>
    <row r="215" spans="1:9" s="24" customFormat="1" ht="11.25">
      <c r="A215" s="23">
        <f t="shared" si="11"/>
        <v>209</v>
      </c>
      <c r="B215" s="62" t="s">
        <v>1160</v>
      </c>
      <c r="C215" s="69" t="s">
        <v>1161</v>
      </c>
      <c r="D215" s="62" t="s">
        <v>1153</v>
      </c>
      <c r="E215" s="62">
        <v>82</v>
      </c>
      <c r="F215" s="51">
        <f t="shared" si="9"/>
        <v>0.82</v>
      </c>
      <c r="G215" s="52" t="str">
        <f t="shared" si="10"/>
        <v>Tốt</v>
      </c>
      <c r="H215" s="49"/>
      <c r="I215" s="24">
        <v>52</v>
      </c>
    </row>
    <row r="216" spans="1:9" s="24" customFormat="1" ht="11.25">
      <c r="A216" s="23">
        <f t="shared" si="11"/>
        <v>210</v>
      </c>
      <c r="B216" s="62" t="s">
        <v>1162</v>
      </c>
      <c r="C216" s="69" t="s">
        <v>1163</v>
      </c>
      <c r="D216" s="62" t="s">
        <v>1153</v>
      </c>
      <c r="E216" s="62">
        <v>80</v>
      </c>
      <c r="F216" s="51">
        <f t="shared" si="9"/>
        <v>0.8</v>
      </c>
      <c r="G216" s="52" t="str">
        <f t="shared" si="10"/>
        <v>Tốt</v>
      </c>
      <c r="H216" s="49"/>
      <c r="I216" s="24">
        <v>52</v>
      </c>
    </row>
    <row r="217" spans="1:9" s="24" customFormat="1" ht="11.25">
      <c r="A217" s="23">
        <f t="shared" si="11"/>
        <v>211</v>
      </c>
      <c r="B217" s="62" t="s">
        <v>1164</v>
      </c>
      <c r="C217" s="69" t="s">
        <v>1165</v>
      </c>
      <c r="D217" s="62" t="s">
        <v>1153</v>
      </c>
      <c r="E217" s="62">
        <v>80</v>
      </c>
      <c r="F217" s="51">
        <f t="shared" si="9"/>
        <v>0.8</v>
      </c>
      <c r="G217" s="52" t="str">
        <f t="shared" si="10"/>
        <v>Tốt</v>
      </c>
      <c r="H217" s="49"/>
      <c r="I217" s="24">
        <v>52</v>
      </c>
    </row>
    <row r="218" spans="1:9" s="24" customFormat="1" ht="11.25">
      <c r="A218" s="23">
        <f t="shared" si="11"/>
        <v>212</v>
      </c>
      <c r="B218" s="62" t="s">
        <v>1166</v>
      </c>
      <c r="C218" s="69" t="s">
        <v>1167</v>
      </c>
      <c r="D218" s="62" t="s">
        <v>1153</v>
      </c>
      <c r="E218" s="62">
        <v>80</v>
      </c>
      <c r="F218" s="51">
        <f t="shared" si="9"/>
        <v>0.8</v>
      </c>
      <c r="G218" s="52" t="str">
        <f t="shared" si="10"/>
        <v>Tốt</v>
      </c>
      <c r="H218" s="49"/>
      <c r="I218" s="24">
        <v>52</v>
      </c>
    </row>
    <row r="219" spans="1:9" s="24" customFormat="1" ht="11.25">
      <c r="A219" s="23">
        <f t="shared" si="11"/>
        <v>213</v>
      </c>
      <c r="B219" s="62" t="s">
        <v>1168</v>
      </c>
      <c r="C219" s="69" t="s">
        <v>1169</v>
      </c>
      <c r="D219" s="62" t="s">
        <v>1153</v>
      </c>
      <c r="E219" s="62">
        <v>80</v>
      </c>
      <c r="F219" s="51">
        <f t="shared" si="9"/>
        <v>0.8</v>
      </c>
      <c r="G219" s="52" t="str">
        <f t="shared" si="10"/>
        <v>Tốt</v>
      </c>
      <c r="H219" s="49"/>
      <c r="I219" s="24">
        <v>52</v>
      </c>
    </row>
    <row r="220" spans="1:9" s="24" customFormat="1" ht="11.25">
      <c r="A220" s="23">
        <f t="shared" si="11"/>
        <v>214</v>
      </c>
      <c r="B220" s="62" t="s">
        <v>1170</v>
      </c>
      <c r="C220" s="69" t="s">
        <v>1171</v>
      </c>
      <c r="D220" s="62" t="s">
        <v>1153</v>
      </c>
      <c r="E220" s="62">
        <v>83</v>
      </c>
      <c r="F220" s="51">
        <f t="shared" si="9"/>
        <v>0.83</v>
      </c>
      <c r="G220" s="52" t="str">
        <f t="shared" si="10"/>
        <v>Tốt</v>
      </c>
      <c r="H220" s="49"/>
      <c r="I220" s="24">
        <v>52</v>
      </c>
    </row>
    <row r="221" spans="1:9" s="24" customFormat="1" ht="11.25">
      <c r="A221" s="23">
        <f t="shared" si="11"/>
        <v>215</v>
      </c>
      <c r="B221" s="62" t="s">
        <v>1172</v>
      </c>
      <c r="C221" s="69" t="s">
        <v>1173</v>
      </c>
      <c r="D221" s="62" t="s">
        <v>1153</v>
      </c>
      <c r="E221" s="62">
        <v>75</v>
      </c>
      <c r="F221" s="51">
        <f t="shared" si="9"/>
        <v>0.75</v>
      </c>
      <c r="G221" s="52" t="str">
        <f t="shared" si="10"/>
        <v>Khá</v>
      </c>
      <c r="H221" s="49"/>
      <c r="I221" s="24">
        <v>52</v>
      </c>
    </row>
    <row r="222" spans="1:9" s="24" customFormat="1" ht="11.25">
      <c r="A222" s="23">
        <f t="shared" si="11"/>
        <v>216</v>
      </c>
      <c r="B222" s="62" t="s">
        <v>1174</v>
      </c>
      <c r="C222" s="69" t="s">
        <v>1175</v>
      </c>
      <c r="D222" s="62" t="s">
        <v>1153</v>
      </c>
      <c r="E222" s="62">
        <v>80</v>
      </c>
      <c r="F222" s="51">
        <f t="shared" si="9"/>
        <v>0.8</v>
      </c>
      <c r="G222" s="52" t="str">
        <f t="shared" si="10"/>
        <v>Tốt</v>
      </c>
      <c r="H222" s="49"/>
      <c r="I222" s="24">
        <v>52</v>
      </c>
    </row>
    <row r="223" spans="1:9" s="24" customFormat="1" ht="11.25">
      <c r="A223" s="23">
        <f t="shared" si="11"/>
        <v>217</v>
      </c>
      <c r="B223" s="62" t="s">
        <v>1176</v>
      </c>
      <c r="C223" s="69" t="s">
        <v>1177</v>
      </c>
      <c r="D223" s="62" t="s">
        <v>1153</v>
      </c>
      <c r="E223" s="62">
        <v>80</v>
      </c>
      <c r="F223" s="51">
        <f t="shared" si="9"/>
        <v>0.8</v>
      </c>
      <c r="G223" s="52" t="str">
        <f t="shared" si="10"/>
        <v>Tốt</v>
      </c>
      <c r="H223" s="49"/>
      <c r="I223" s="24">
        <v>52</v>
      </c>
    </row>
    <row r="224" spans="1:9" s="24" customFormat="1" ht="11.25">
      <c r="A224" s="23">
        <f t="shared" si="11"/>
        <v>218</v>
      </c>
      <c r="B224" s="62" t="s">
        <v>1178</v>
      </c>
      <c r="C224" s="69" t="s">
        <v>1179</v>
      </c>
      <c r="D224" s="62" t="s">
        <v>1153</v>
      </c>
      <c r="E224" s="62">
        <v>80</v>
      </c>
      <c r="F224" s="51">
        <f t="shared" si="9"/>
        <v>0.8</v>
      </c>
      <c r="G224" s="52" t="str">
        <f t="shared" si="10"/>
        <v>Tốt</v>
      </c>
      <c r="H224" s="49"/>
      <c r="I224" s="24">
        <v>52</v>
      </c>
    </row>
    <row r="225" spans="1:9" s="24" customFormat="1" ht="11.25">
      <c r="A225" s="23">
        <f t="shared" si="11"/>
        <v>219</v>
      </c>
      <c r="B225" s="62" t="s">
        <v>1180</v>
      </c>
      <c r="C225" s="69" t="s">
        <v>1181</v>
      </c>
      <c r="D225" s="62" t="s">
        <v>1153</v>
      </c>
      <c r="E225" s="62">
        <v>84</v>
      </c>
      <c r="F225" s="51">
        <f t="shared" si="9"/>
        <v>0.84</v>
      </c>
      <c r="G225" s="52" t="str">
        <f t="shared" si="10"/>
        <v>Tốt</v>
      </c>
      <c r="H225" s="49"/>
      <c r="I225" s="24">
        <v>52</v>
      </c>
    </row>
    <row r="226" spans="1:9" s="24" customFormat="1" ht="11.25">
      <c r="A226" s="23">
        <f t="shared" si="11"/>
        <v>220</v>
      </c>
      <c r="B226" s="62" t="s">
        <v>1182</v>
      </c>
      <c r="C226" s="69" t="s">
        <v>1051</v>
      </c>
      <c r="D226" s="62" t="s">
        <v>1153</v>
      </c>
      <c r="E226" s="62">
        <v>80</v>
      </c>
      <c r="F226" s="51">
        <f t="shared" si="9"/>
        <v>0.8</v>
      </c>
      <c r="G226" s="52" t="str">
        <f t="shared" si="10"/>
        <v>Tốt</v>
      </c>
      <c r="H226" s="49"/>
      <c r="I226" s="24">
        <v>52</v>
      </c>
    </row>
    <row r="227" spans="1:9" s="24" customFormat="1" ht="11.25">
      <c r="A227" s="23">
        <f t="shared" si="11"/>
        <v>221</v>
      </c>
      <c r="B227" s="62" t="s">
        <v>1183</v>
      </c>
      <c r="C227" s="69" t="s">
        <v>1184</v>
      </c>
      <c r="D227" s="62" t="s">
        <v>1153</v>
      </c>
      <c r="E227" s="62">
        <v>80</v>
      </c>
      <c r="F227" s="51">
        <f t="shared" si="9"/>
        <v>0.8</v>
      </c>
      <c r="G227" s="52" t="str">
        <f t="shared" si="10"/>
        <v>Tốt</v>
      </c>
      <c r="H227" s="49"/>
      <c r="I227" s="24">
        <v>52</v>
      </c>
    </row>
    <row r="228" spans="1:9" s="24" customFormat="1" ht="11.25">
      <c r="A228" s="23">
        <f t="shared" si="11"/>
        <v>222</v>
      </c>
      <c r="B228" s="62" t="s">
        <v>1185</v>
      </c>
      <c r="C228" s="69" t="s">
        <v>1186</v>
      </c>
      <c r="D228" s="62" t="s">
        <v>1153</v>
      </c>
      <c r="E228" s="62">
        <v>82</v>
      </c>
      <c r="F228" s="51">
        <f t="shared" si="9"/>
        <v>0.82</v>
      </c>
      <c r="G228" s="52" t="str">
        <f t="shared" si="10"/>
        <v>Tốt</v>
      </c>
      <c r="H228" s="49"/>
      <c r="I228" s="24">
        <v>52</v>
      </c>
    </row>
    <row r="229" spans="1:9" s="24" customFormat="1" ht="11.25">
      <c r="A229" s="23">
        <f t="shared" si="11"/>
        <v>223</v>
      </c>
      <c r="B229" s="62" t="s">
        <v>1187</v>
      </c>
      <c r="C229" s="69" t="s">
        <v>1188</v>
      </c>
      <c r="D229" s="62" t="s">
        <v>1153</v>
      </c>
      <c r="E229" s="62">
        <v>82</v>
      </c>
      <c r="F229" s="51">
        <f t="shared" si="9"/>
        <v>0.82</v>
      </c>
      <c r="G229" s="52" t="str">
        <f t="shared" si="10"/>
        <v>Tốt</v>
      </c>
      <c r="H229" s="49"/>
      <c r="I229" s="24">
        <v>52</v>
      </c>
    </row>
    <row r="230" spans="1:9" s="24" customFormat="1" ht="11.25">
      <c r="A230" s="23">
        <f t="shared" si="11"/>
        <v>224</v>
      </c>
      <c r="B230" s="62" t="s">
        <v>1189</v>
      </c>
      <c r="C230" s="69" t="s">
        <v>1190</v>
      </c>
      <c r="D230" s="62" t="s">
        <v>1153</v>
      </c>
      <c r="E230" s="62">
        <v>81</v>
      </c>
      <c r="F230" s="51">
        <f t="shared" si="9"/>
        <v>0.81</v>
      </c>
      <c r="G230" s="52" t="str">
        <f t="shared" si="10"/>
        <v>Tốt</v>
      </c>
      <c r="H230" s="49"/>
      <c r="I230" s="24">
        <v>52</v>
      </c>
    </row>
    <row r="231" spans="1:9" s="24" customFormat="1" ht="11.25">
      <c r="A231" s="23">
        <f t="shared" si="11"/>
        <v>225</v>
      </c>
      <c r="B231" s="62" t="s">
        <v>1191</v>
      </c>
      <c r="C231" s="69" t="s">
        <v>1192</v>
      </c>
      <c r="D231" s="62" t="s">
        <v>1153</v>
      </c>
      <c r="E231" s="62">
        <v>81</v>
      </c>
      <c r="F231" s="51">
        <f t="shared" si="9"/>
        <v>0.81</v>
      </c>
      <c r="G231" s="52" t="str">
        <f t="shared" si="10"/>
        <v>Tốt</v>
      </c>
      <c r="H231" s="49"/>
      <c r="I231" s="24">
        <v>52</v>
      </c>
    </row>
    <row r="232" spans="1:9" s="24" customFormat="1" ht="11.25">
      <c r="A232" s="23">
        <f t="shared" si="11"/>
        <v>226</v>
      </c>
      <c r="B232" s="62" t="s">
        <v>1193</v>
      </c>
      <c r="C232" s="69" t="s">
        <v>1256</v>
      </c>
      <c r="D232" s="62" t="s">
        <v>1153</v>
      </c>
      <c r="E232" s="62">
        <v>82</v>
      </c>
      <c r="F232" s="51">
        <f t="shared" si="9"/>
        <v>0.82</v>
      </c>
      <c r="G232" s="52" t="str">
        <f t="shared" si="10"/>
        <v>Tốt</v>
      </c>
      <c r="H232" s="49"/>
      <c r="I232" s="24">
        <v>52</v>
      </c>
    </row>
    <row r="233" spans="1:9" s="24" customFormat="1" ht="11.25">
      <c r="A233" s="23">
        <f t="shared" si="11"/>
        <v>227</v>
      </c>
      <c r="B233" s="62" t="s">
        <v>1194</v>
      </c>
      <c r="C233" s="69" t="s">
        <v>356</v>
      </c>
      <c r="D233" s="62" t="s">
        <v>1153</v>
      </c>
      <c r="E233" s="62">
        <v>80</v>
      </c>
      <c r="F233" s="51">
        <f t="shared" si="9"/>
        <v>0.8</v>
      </c>
      <c r="G233" s="52" t="str">
        <f t="shared" si="10"/>
        <v>Tốt</v>
      </c>
      <c r="H233" s="49"/>
      <c r="I233" s="24">
        <v>52</v>
      </c>
    </row>
    <row r="234" spans="1:9" s="24" customFormat="1" ht="11.25">
      <c r="A234" s="23">
        <f t="shared" si="11"/>
        <v>228</v>
      </c>
      <c r="B234" s="62" t="s">
        <v>1195</v>
      </c>
      <c r="C234" s="69" t="s">
        <v>1196</v>
      </c>
      <c r="D234" s="62" t="s">
        <v>1153</v>
      </c>
      <c r="E234" s="62">
        <v>80</v>
      </c>
      <c r="F234" s="51">
        <f t="shared" si="9"/>
        <v>0.8</v>
      </c>
      <c r="G234" s="52" t="str">
        <f t="shared" si="10"/>
        <v>Tốt</v>
      </c>
      <c r="H234" s="49"/>
      <c r="I234" s="24">
        <v>52</v>
      </c>
    </row>
    <row r="235" spans="1:9" s="24" customFormat="1" ht="11.25">
      <c r="A235" s="23">
        <f t="shared" si="11"/>
        <v>229</v>
      </c>
      <c r="B235" s="62" t="s">
        <v>1197</v>
      </c>
      <c r="C235" s="69" t="s">
        <v>1198</v>
      </c>
      <c r="D235" s="62" t="s">
        <v>1153</v>
      </c>
      <c r="E235" s="62">
        <v>81</v>
      </c>
      <c r="F235" s="51">
        <f t="shared" si="9"/>
        <v>0.81</v>
      </c>
      <c r="G235" s="52" t="str">
        <f t="shared" si="10"/>
        <v>Tốt</v>
      </c>
      <c r="H235" s="49"/>
      <c r="I235" s="24">
        <v>52</v>
      </c>
    </row>
    <row r="236" spans="1:9" s="24" customFormat="1" ht="11.25">
      <c r="A236" s="23">
        <f t="shared" si="11"/>
        <v>230</v>
      </c>
      <c r="B236" s="62" t="s">
        <v>1199</v>
      </c>
      <c r="C236" s="69" t="s">
        <v>1200</v>
      </c>
      <c r="D236" s="62" t="s">
        <v>1153</v>
      </c>
      <c r="E236" s="62">
        <v>84</v>
      </c>
      <c r="F236" s="51">
        <f t="shared" si="9"/>
        <v>0.84</v>
      </c>
      <c r="G236" s="52" t="str">
        <f t="shared" si="10"/>
        <v>Tốt</v>
      </c>
      <c r="H236" s="49"/>
      <c r="I236" s="24">
        <v>52</v>
      </c>
    </row>
    <row r="237" spans="1:9" s="24" customFormat="1" ht="11.25">
      <c r="A237" s="23">
        <f t="shared" si="11"/>
        <v>231</v>
      </c>
      <c r="B237" s="62" t="s">
        <v>2508</v>
      </c>
      <c r="C237" s="69" t="s">
        <v>2509</v>
      </c>
      <c r="D237" s="62" t="s">
        <v>1153</v>
      </c>
      <c r="E237" s="62">
        <v>80</v>
      </c>
      <c r="F237" s="51">
        <f t="shared" si="9"/>
        <v>0.8</v>
      </c>
      <c r="G237" s="52" t="str">
        <f t="shared" si="10"/>
        <v>Tốt</v>
      </c>
      <c r="H237" s="49"/>
      <c r="I237" s="24">
        <v>52</v>
      </c>
    </row>
    <row r="238" spans="1:9" s="24" customFormat="1" ht="11.25">
      <c r="A238" s="23">
        <f t="shared" si="11"/>
        <v>232</v>
      </c>
      <c r="B238" s="62" t="s">
        <v>2510</v>
      </c>
      <c r="C238" s="69" t="s">
        <v>2300</v>
      </c>
      <c r="D238" s="62" t="s">
        <v>1153</v>
      </c>
      <c r="E238" s="62">
        <v>84</v>
      </c>
      <c r="F238" s="51">
        <f t="shared" si="9"/>
        <v>0.84</v>
      </c>
      <c r="G238" s="52" t="str">
        <f t="shared" si="10"/>
        <v>Tốt</v>
      </c>
      <c r="H238" s="49"/>
      <c r="I238" s="24">
        <v>52</v>
      </c>
    </row>
    <row r="239" spans="1:9" s="24" customFormat="1" ht="11.25">
      <c r="A239" s="23">
        <f t="shared" si="11"/>
        <v>233</v>
      </c>
      <c r="B239" s="62" t="s">
        <v>2511</v>
      </c>
      <c r="C239" s="69" t="s">
        <v>2512</v>
      </c>
      <c r="D239" s="62" t="s">
        <v>1153</v>
      </c>
      <c r="E239" s="62">
        <v>80</v>
      </c>
      <c r="F239" s="51">
        <f t="shared" si="9"/>
        <v>0.8</v>
      </c>
      <c r="G239" s="52" t="str">
        <f t="shared" si="10"/>
        <v>Tốt</v>
      </c>
      <c r="H239" s="49"/>
      <c r="I239" s="24">
        <v>52</v>
      </c>
    </row>
    <row r="240" spans="1:9" s="24" customFormat="1" ht="11.25">
      <c r="A240" s="23">
        <f t="shared" si="11"/>
        <v>234</v>
      </c>
      <c r="B240" s="62" t="s">
        <v>2513</v>
      </c>
      <c r="C240" s="69" t="s">
        <v>2514</v>
      </c>
      <c r="D240" s="62" t="s">
        <v>1153</v>
      </c>
      <c r="E240" s="62">
        <v>85</v>
      </c>
      <c r="F240" s="51">
        <f t="shared" si="9"/>
        <v>0.85</v>
      </c>
      <c r="G240" s="52" t="str">
        <f t="shared" si="10"/>
        <v>Tốt</v>
      </c>
      <c r="H240" s="49"/>
      <c r="I240" s="24">
        <v>52</v>
      </c>
    </row>
    <row r="241" spans="1:9" s="24" customFormat="1" ht="11.25">
      <c r="A241" s="23">
        <f t="shared" si="11"/>
        <v>235</v>
      </c>
      <c r="B241" s="62" t="s">
        <v>2515</v>
      </c>
      <c r="C241" s="69" t="s">
        <v>2516</v>
      </c>
      <c r="D241" s="62" t="s">
        <v>1153</v>
      </c>
      <c r="E241" s="62">
        <v>81</v>
      </c>
      <c r="F241" s="51">
        <f t="shared" si="9"/>
        <v>0.81</v>
      </c>
      <c r="G241" s="52" t="str">
        <f t="shared" si="10"/>
        <v>Tốt</v>
      </c>
      <c r="H241" s="49"/>
      <c r="I241" s="24">
        <v>52</v>
      </c>
    </row>
    <row r="242" spans="1:9" s="24" customFormat="1" ht="11.25">
      <c r="A242" s="23">
        <f t="shared" si="11"/>
        <v>236</v>
      </c>
      <c r="B242" s="62" t="s">
        <v>2517</v>
      </c>
      <c r="C242" s="69" t="s">
        <v>2518</v>
      </c>
      <c r="D242" s="62" t="s">
        <v>1153</v>
      </c>
      <c r="E242" s="62">
        <v>81</v>
      </c>
      <c r="F242" s="51">
        <f t="shared" si="9"/>
        <v>0.81</v>
      </c>
      <c r="G242" s="52" t="str">
        <f t="shared" si="10"/>
        <v>Tốt</v>
      </c>
      <c r="H242" s="49"/>
      <c r="I242" s="24">
        <v>52</v>
      </c>
    </row>
    <row r="243" spans="1:9" s="24" customFormat="1" ht="11.25">
      <c r="A243" s="23">
        <f t="shared" si="11"/>
        <v>237</v>
      </c>
      <c r="B243" s="62" t="s">
        <v>2519</v>
      </c>
      <c r="C243" s="69" t="s">
        <v>2520</v>
      </c>
      <c r="D243" s="62" t="s">
        <v>1153</v>
      </c>
      <c r="E243" s="62">
        <v>81</v>
      </c>
      <c r="F243" s="51">
        <f t="shared" si="9"/>
        <v>0.81</v>
      </c>
      <c r="G243" s="52" t="str">
        <f t="shared" si="10"/>
        <v>Tốt</v>
      </c>
      <c r="H243" s="49"/>
      <c r="I243" s="24">
        <v>52</v>
      </c>
    </row>
    <row r="244" spans="1:9" s="24" customFormat="1" ht="11.25">
      <c r="A244" s="23">
        <f t="shared" si="11"/>
        <v>238</v>
      </c>
      <c r="B244" s="62" t="s">
        <v>2521</v>
      </c>
      <c r="C244" s="69" t="s">
        <v>1412</v>
      </c>
      <c r="D244" s="62" t="s">
        <v>1153</v>
      </c>
      <c r="E244" s="62">
        <v>82</v>
      </c>
      <c r="F244" s="51">
        <f t="shared" si="9"/>
        <v>0.82</v>
      </c>
      <c r="G244" s="52" t="str">
        <f t="shared" si="10"/>
        <v>Tốt</v>
      </c>
      <c r="H244" s="49"/>
      <c r="I244" s="24">
        <v>52</v>
      </c>
    </row>
    <row r="245" spans="1:9" s="24" customFormat="1" ht="11.25">
      <c r="A245" s="23">
        <f t="shared" si="11"/>
        <v>239</v>
      </c>
      <c r="B245" s="62" t="s">
        <v>2522</v>
      </c>
      <c r="C245" s="69" t="s">
        <v>2523</v>
      </c>
      <c r="D245" s="62" t="s">
        <v>1153</v>
      </c>
      <c r="E245" s="62">
        <v>80</v>
      </c>
      <c r="F245" s="51">
        <f t="shared" si="9"/>
        <v>0.8</v>
      </c>
      <c r="G245" s="52" t="str">
        <f t="shared" si="10"/>
        <v>Tốt</v>
      </c>
      <c r="H245" s="49"/>
      <c r="I245" s="24">
        <v>52</v>
      </c>
    </row>
    <row r="246" spans="1:9" s="24" customFormat="1" ht="11.25">
      <c r="A246" s="23">
        <f t="shared" si="11"/>
        <v>240</v>
      </c>
      <c r="B246" s="62" t="s">
        <v>2524</v>
      </c>
      <c r="C246" s="69" t="s">
        <v>2525</v>
      </c>
      <c r="D246" s="62" t="s">
        <v>1153</v>
      </c>
      <c r="E246" s="62">
        <v>75</v>
      </c>
      <c r="F246" s="51">
        <f t="shared" si="9"/>
        <v>0.75</v>
      </c>
      <c r="G246" s="52" t="str">
        <f t="shared" si="10"/>
        <v>Khá</v>
      </c>
      <c r="H246" s="49"/>
      <c r="I246" s="24">
        <v>52</v>
      </c>
    </row>
    <row r="247" spans="1:9" s="24" customFormat="1" ht="11.25">
      <c r="A247" s="23">
        <f t="shared" si="11"/>
        <v>241</v>
      </c>
      <c r="B247" s="62" t="s">
        <v>2526</v>
      </c>
      <c r="C247" s="69" t="s">
        <v>2527</v>
      </c>
      <c r="D247" s="62" t="s">
        <v>1153</v>
      </c>
      <c r="E247" s="62">
        <v>80</v>
      </c>
      <c r="F247" s="51">
        <f t="shared" si="9"/>
        <v>0.8</v>
      </c>
      <c r="G247" s="52" t="str">
        <f t="shared" si="10"/>
        <v>Tốt</v>
      </c>
      <c r="H247" s="49"/>
      <c r="I247" s="24">
        <v>52</v>
      </c>
    </row>
    <row r="248" spans="1:9" s="24" customFormat="1" ht="11.25">
      <c r="A248" s="23">
        <f t="shared" si="11"/>
        <v>242</v>
      </c>
      <c r="B248" s="62" t="s">
        <v>2528</v>
      </c>
      <c r="C248" s="69" t="s">
        <v>2529</v>
      </c>
      <c r="D248" s="62" t="s">
        <v>1153</v>
      </c>
      <c r="E248" s="62">
        <v>80</v>
      </c>
      <c r="F248" s="51">
        <f t="shared" si="9"/>
        <v>0.8</v>
      </c>
      <c r="G248" s="52" t="str">
        <f t="shared" si="10"/>
        <v>Tốt</v>
      </c>
      <c r="H248" s="49"/>
      <c r="I248" s="24">
        <v>52</v>
      </c>
    </row>
    <row r="249" spans="1:9" s="24" customFormat="1" ht="11.25">
      <c r="A249" s="23">
        <f t="shared" si="11"/>
        <v>243</v>
      </c>
      <c r="B249" s="62" t="s">
        <v>2530</v>
      </c>
      <c r="C249" s="69" t="s">
        <v>2531</v>
      </c>
      <c r="D249" s="62" t="s">
        <v>1153</v>
      </c>
      <c r="E249" s="62">
        <v>80</v>
      </c>
      <c r="F249" s="51">
        <f t="shared" si="9"/>
        <v>0.8</v>
      </c>
      <c r="G249" s="52" t="str">
        <f t="shared" si="10"/>
        <v>Tốt</v>
      </c>
      <c r="H249" s="49"/>
      <c r="I249" s="24">
        <v>52</v>
      </c>
    </row>
    <row r="250" spans="1:9" s="24" customFormat="1" ht="11.25">
      <c r="A250" s="23">
        <f t="shared" si="11"/>
        <v>244</v>
      </c>
      <c r="B250" s="62" t="s">
        <v>2532</v>
      </c>
      <c r="C250" s="69" t="s">
        <v>2533</v>
      </c>
      <c r="D250" s="62" t="s">
        <v>1153</v>
      </c>
      <c r="E250" s="62">
        <v>80</v>
      </c>
      <c r="F250" s="51">
        <f t="shared" si="9"/>
        <v>0.8</v>
      </c>
      <c r="G250" s="52" t="str">
        <f t="shared" si="10"/>
        <v>Tốt</v>
      </c>
      <c r="H250" s="49"/>
      <c r="I250" s="24">
        <v>52</v>
      </c>
    </row>
    <row r="251" spans="1:9" s="24" customFormat="1" ht="11.25">
      <c r="A251" s="23">
        <f t="shared" si="11"/>
        <v>245</v>
      </c>
      <c r="B251" s="62" t="s">
        <v>2534</v>
      </c>
      <c r="C251" s="69" t="s">
        <v>2535</v>
      </c>
      <c r="D251" s="62" t="s">
        <v>1153</v>
      </c>
      <c r="E251" s="62">
        <v>80</v>
      </c>
      <c r="F251" s="51">
        <f t="shared" si="9"/>
        <v>0.8</v>
      </c>
      <c r="G251" s="52" t="str">
        <f t="shared" si="10"/>
        <v>Tốt</v>
      </c>
      <c r="H251" s="49"/>
      <c r="I251" s="24">
        <v>52</v>
      </c>
    </row>
    <row r="252" spans="1:9" s="24" customFormat="1" ht="11.25">
      <c r="A252" s="23">
        <f t="shared" si="11"/>
        <v>246</v>
      </c>
      <c r="B252" s="62" t="s">
        <v>2536</v>
      </c>
      <c r="C252" s="69" t="s">
        <v>2537</v>
      </c>
      <c r="D252" s="62" t="s">
        <v>1153</v>
      </c>
      <c r="E252" s="62">
        <v>85</v>
      </c>
      <c r="F252" s="51">
        <f t="shared" si="9"/>
        <v>0.85</v>
      </c>
      <c r="G252" s="52" t="str">
        <f t="shared" si="10"/>
        <v>Tốt</v>
      </c>
      <c r="H252" s="49"/>
      <c r="I252" s="24">
        <v>52</v>
      </c>
    </row>
    <row r="253" spans="1:9" s="24" customFormat="1" ht="11.25">
      <c r="A253" s="23">
        <f t="shared" si="11"/>
        <v>247</v>
      </c>
      <c r="B253" s="62" t="s">
        <v>2538</v>
      </c>
      <c r="C253" s="69" t="s">
        <v>2539</v>
      </c>
      <c r="D253" s="62" t="s">
        <v>1153</v>
      </c>
      <c r="E253" s="62">
        <v>80</v>
      </c>
      <c r="F253" s="51">
        <f t="shared" si="9"/>
        <v>0.8</v>
      </c>
      <c r="G253" s="52" t="str">
        <f t="shared" si="10"/>
        <v>Tốt</v>
      </c>
      <c r="H253" s="49"/>
      <c r="I253" s="24">
        <v>52</v>
      </c>
    </row>
    <row r="254" spans="1:9" s="24" customFormat="1" ht="11.25">
      <c r="A254" s="23">
        <f t="shared" si="11"/>
        <v>248</v>
      </c>
      <c r="B254" s="62" t="s">
        <v>2540</v>
      </c>
      <c r="C254" s="69" t="s">
        <v>2541</v>
      </c>
      <c r="D254" s="62" t="s">
        <v>1153</v>
      </c>
      <c r="E254" s="62">
        <v>80</v>
      </c>
      <c r="F254" s="51">
        <f t="shared" si="9"/>
        <v>0.8</v>
      </c>
      <c r="G254" s="52" t="str">
        <f t="shared" si="10"/>
        <v>Tốt</v>
      </c>
      <c r="H254" s="49"/>
      <c r="I254" s="24">
        <v>52</v>
      </c>
    </row>
    <row r="255" spans="1:9" s="24" customFormat="1" ht="11.25">
      <c r="A255" s="23">
        <f t="shared" si="11"/>
        <v>249</v>
      </c>
      <c r="B255" s="62" t="s">
        <v>2542</v>
      </c>
      <c r="C255" s="69" t="s">
        <v>2543</v>
      </c>
      <c r="D255" s="62" t="s">
        <v>1153</v>
      </c>
      <c r="E255" s="62">
        <v>81</v>
      </c>
      <c r="F255" s="51">
        <f t="shared" si="9"/>
        <v>0.81</v>
      </c>
      <c r="G255" s="52" t="str">
        <f t="shared" si="10"/>
        <v>Tốt</v>
      </c>
      <c r="H255" s="49"/>
      <c r="I255" s="24">
        <v>52</v>
      </c>
    </row>
    <row r="256" spans="1:9" s="24" customFormat="1" ht="11.25">
      <c r="A256" s="23">
        <f t="shared" si="11"/>
        <v>250</v>
      </c>
      <c r="B256" s="62" t="s">
        <v>2544</v>
      </c>
      <c r="C256" s="69" t="s">
        <v>2545</v>
      </c>
      <c r="D256" s="62" t="s">
        <v>1153</v>
      </c>
      <c r="E256" s="62">
        <v>81</v>
      </c>
      <c r="F256" s="51">
        <f t="shared" si="9"/>
        <v>0.81</v>
      </c>
      <c r="G256" s="52" t="str">
        <f t="shared" si="10"/>
        <v>Tốt</v>
      </c>
      <c r="H256" s="49"/>
      <c r="I256" s="24">
        <v>52</v>
      </c>
    </row>
    <row r="257" spans="1:9" s="24" customFormat="1" ht="11.25">
      <c r="A257" s="23">
        <f t="shared" si="11"/>
        <v>251</v>
      </c>
      <c r="B257" s="62" t="s">
        <v>2546</v>
      </c>
      <c r="C257" s="69" t="s">
        <v>2547</v>
      </c>
      <c r="D257" s="62" t="s">
        <v>1153</v>
      </c>
      <c r="E257" s="62">
        <v>80</v>
      </c>
      <c r="F257" s="51">
        <f t="shared" si="9"/>
        <v>0.8</v>
      </c>
      <c r="G257" s="52" t="str">
        <f t="shared" si="10"/>
        <v>Tốt</v>
      </c>
      <c r="H257" s="49"/>
      <c r="I257" s="24">
        <v>52</v>
      </c>
    </row>
    <row r="258" spans="1:9" s="24" customFormat="1" ht="11.25">
      <c r="A258" s="23">
        <f t="shared" si="11"/>
        <v>252</v>
      </c>
      <c r="B258" s="62" t="s">
        <v>2548</v>
      </c>
      <c r="C258" s="69" t="s">
        <v>2549</v>
      </c>
      <c r="D258" s="62" t="s">
        <v>1153</v>
      </c>
      <c r="E258" s="62">
        <v>80</v>
      </c>
      <c r="F258" s="51">
        <f t="shared" si="9"/>
        <v>0.8</v>
      </c>
      <c r="G258" s="52" t="str">
        <f t="shared" si="10"/>
        <v>Tốt</v>
      </c>
      <c r="H258" s="49"/>
      <c r="I258" s="24">
        <v>52</v>
      </c>
    </row>
    <row r="259" spans="1:9" s="24" customFormat="1" ht="11.25">
      <c r="A259" s="23">
        <f t="shared" si="11"/>
        <v>253</v>
      </c>
      <c r="B259" s="62" t="s">
        <v>2550</v>
      </c>
      <c r="C259" s="69" t="s">
        <v>2551</v>
      </c>
      <c r="D259" s="62" t="s">
        <v>1153</v>
      </c>
      <c r="E259" s="62">
        <v>80</v>
      </c>
      <c r="F259" s="51">
        <f t="shared" si="9"/>
        <v>0.8</v>
      </c>
      <c r="G259" s="52" t="str">
        <f t="shared" si="10"/>
        <v>Tốt</v>
      </c>
      <c r="H259" s="49"/>
      <c r="I259" s="24">
        <v>52</v>
      </c>
    </row>
    <row r="260" spans="1:9" s="24" customFormat="1" ht="11.25">
      <c r="A260" s="23">
        <f t="shared" si="11"/>
        <v>254</v>
      </c>
      <c r="B260" s="62" t="s">
        <v>2552</v>
      </c>
      <c r="C260" s="69" t="s">
        <v>2551</v>
      </c>
      <c r="D260" s="62" t="s">
        <v>1153</v>
      </c>
      <c r="E260" s="62">
        <v>82</v>
      </c>
      <c r="F260" s="51">
        <f t="shared" si="9"/>
        <v>0.82</v>
      </c>
      <c r="G260" s="52" t="str">
        <f t="shared" si="10"/>
        <v>Tốt</v>
      </c>
      <c r="H260" s="49"/>
      <c r="I260" s="24">
        <v>52</v>
      </c>
    </row>
    <row r="261" spans="1:9" s="24" customFormat="1" ht="11.25">
      <c r="A261" s="23">
        <f t="shared" si="11"/>
        <v>255</v>
      </c>
      <c r="B261" s="62" t="s">
        <v>2553</v>
      </c>
      <c r="C261" s="69" t="s">
        <v>2554</v>
      </c>
      <c r="D261" s="62" t="s">
        <v>1153</v>
      </c>
      <c r="E261" s="62">
        <v>81</v>
      </c>
      <c r="F261" s="51">
        <f t="shared" si="9"/>
        <v>0.81</v>
      </c>
      <c r="G261" s="52" t="str">
        <f t="shared" si="10"/>
        <v>Tốt</v>
      </c>
      <c r="H261" s="49"/>
      <c r="I261" s="24">
        <v>52</v>
      </c>
    </row>
    <row r="262" spans="1:9" s="24" customFormat="1" ht="11.25">
      <c r="A262" s="23">
        <f t="shared" si="11"/>
        <v>256</v>
      </c>
      <c r="B262" s="62" t="s">
        <v>2555</v>
      </c>
      <c r="C262" s="69" t="s">
        <v>2556</v>
      </c>
      <c r="D262" s="62" t="s">
        <v>1153</v>
      </c>
      <c r="E262" s="62">
        <v>85</v>
      </c>
      <c r="F262" s="51">
        <f t="shared" si="9"/>
        <v>0.85</v>
      </c>
      <c r="G262" s="52" t="str">
        <f t="shared" si="10"/>
        <v>Tốt</v>
      </c>
      <c r="H262" s="49"/>
      <c r="I262" s="24">
        <v>52</v>
      </c>
    </row>
    <row r="263" spans="1:9" s="24" customFormat="1" ht="11.25">
      <c r="A263" s="23">
        <f t="shared" si="11"/>
        <v>257</v>
      </c>
      <c r="B263" s="62" t="s">
        <v>2557</v>
      </c>
      <c r="C263" s="69" t="s">
        <v>1308</v>
      </c>
      <c r="D263" s="62" t="s">
        <v>1153</v>
      </c>
      <c r="E263" s="62">
        <v>82</v>
      </c>
      <c r="F263" s="51">
        <f t="shared" si="9"/>
        <v>0.82</v>
      </c>
      <c r="G263" s="52" t="str">
        <f t="shared" si="10"/>
        <v>Tốt</v>
      </c>
      <c r="H263" s="49"/>
      <c r="I263" s="24">
        <v>52</v>
      </c>
    </row>
    <row r="264" spans="1:9" s="24" customFormat="1" ht="11.25">
      <c r="A264" s="23">
        <f t="shared" si="11"/>
        <v>258</v>
      </c>
      <c r="B264" s="62" t="s">
        <v>2558</v>
      </c>
      <c r="C264" s="69" t="s">
        <v>878</v>
      </c>
      <c r="D264" s="62" t="s">
        <v>1153</v>
      </c>
      <c r="E264" s="62">
        <v>80</v>
      </c>
      <c r="F264" s="51">
        <f aca="true" t="shared" si="12" ref="F264:F327">+E264/100</f>
        <v>0.8</v>
      </c>
      <c r="G264" s="52" t="str">
        <f aca="true" t="shared" si="13" ref="G264:G327">IF(E264&gt;89,"Xuất sắc",IF((E264&gt;79)*AND(E264&lt;90),"Tốt",IF((E264&gt;69)*AND(E264&lt;80),"Khá",IF((E264&gt;59)*AND(E264&lt;70),"TB Khá",IF((E264&gt;49)*AND(E264&lt;60),"Trung bình",IF((E264&gt;29)*AND(E264&lt;50),"Yếu",IF((E264&lt;30)*AND(E264&gt;=0),"Kém","  ")))))))</f>
        <v>Tốt</v>
      </c>
      <c r="H264" s="49"/>
      <c r="I264" s="24">
        <v>52</v>
      </c>
    </row>
    <row r="265" spans="1:9" s="24" customFormat="1" ht="11.25">
      <c r="A265" s="23">
        <f aca="true" t="shared" si="14" ref="A265:A328">+A264+1</f>
        <v>259</v>
      </c>
      <c r="B265" s="62" t="s">
        <v>2559</v>
      </c>
      <c r="C265" s="69" t="s">
        <v>2560</v>
      </c>
      <c r="D265" s="62" t="s">
        <v>1153</v>
      </c>
      <c r="E265" s="62">
        <v>80</v>
      </c>
      <c r="F265" s="51">
        <f t="shared" si="12"/>
        <v>0.8</v>
      </c>
      <c r="G265" s="52" t="str">
        <f t="shared" si="13"/>
        <v>Tốt</v>
      </c>
      <c r="H265" s="49"/>
      <c r="I265" s="24">
        <v>52</v>
      </c>
    </row>
    <row r="266" spans="1:9" s="24" customFormat="1" ht="11.25">
      <c r="A266" s="23">
        <f t="shared" si="14"/>
        <v>260</v>
      </c>
      <c r="B266" s="62" t="s">
        <v>2561</v>
      </c>
      <c r="C266" s="69" t="s">
        <v>2562</v>
      </c>
      <c r="D266" s="62" t="s">
        <v>1153</v>
      </c>
      <c r="E266" s="62">
        <v>75</v>
      </c>
      <c r="F266" s="51">
        <f t="shared" si="12"/>
        <v>0.75</v>
      </c>
      <c r="G266" s="52" t="str">
        <f t="shared" si="13"/>
        <v>Khá</v>
      </c>
      <c r="H266" s="49"/>
      <c r="I266" s="24">
        <v>52</v>
      </c>
    </row>
    <row r="267" spans="1:9" s="24" customFormat="1" ht="11.25">
      <c r="A267" s="23">
        <f t="shared" si="14"/>
        <v>261</v>
      </c>
      <c r="B267" s="62" t="s">
        <v>2563</v>
      </c>
      <c r="C267" s="69" t="s">
        <v>4240</v>
      </c>
      <c r="D267" s="62" t="s">
        <v>1153</v>
      </c>
      <c r="E267" s="62">
        <v>82</v>
      </c>
      <c r="F267" s="51">
        <f t="shared" si="12"/>
        <v>0.82</v>
      </c>
      <c r="G267" s="52" t="str">
        <f t="shared" si="13"/>
        <v>Tốt</v>
      </c>
      <c r="H267" s="49"/>
      <c r="I267" s="24">
        <v>52</v>
      </c>
    </row>
    <row r="268" spans="1:9" s="24" customFormat="1" ht="11.25">
      <c r="A268" s="23">
        <f t="shared" si="14"/>
        <v>262</v>
      </c>
      <c r="B268" s="62" t="s">
        <v>2564</v>
      </c>
      <c r="C268" s="69" t="s">
        <v>2565</v>
      </c>
      <c r="D268" s="62" t="s">
        <v>1153</v>
      </c>
      <c r="E268" s="62">
        <v>85</v>
      </c>
      <c r="F268" s="51">
        <f t="shared" si="12"/>
        <v>0.85</v>
      </c>
      <c r="G268" s="52" t="str">
        <f t="shared" si="13"/>
        <v>Tốt</v>
      </c>
      <c r="H268" s="49"/>
      <c r="I268" s="24">
        <v>52</v>
      </c>
    </row>
    <row r="269" spans="1:9" s="24" customFormat="1" ht="11.25">
      <c r="A269" s="23">
        <f t="shared" si="14"/>
        <v>263</v>
      </c>
      <c r="B269" s="62" t="s">
        <v>2566</v>
      </c>
      <c r="C269" s="69" t="s">
        <v>2567</v>
      </c>
      <c r="D269" s="62" t="s">
        <v>1153</v>
      </c>
      <c r="E269" s="62">
        <v>85</v>
      </c>
      <c r="F269" s="51">
        <f t="shared" si="12"/>
        <v>0.85</v>
      </c>
      <c r="G269" s="52" t="str">
        <f t="shared" si="13"/>
        <v>Tốt</v>
      </c>
      <c r="H269" s="49"/>
      <c r="I269" s="24">
        <v>52</v>
      </c>
    </row>
    <row r="270" spans="1:9" s="24" customFormat="1" ht="11.25">
      <c r="A270" s="23">
        <f t="shared" si="14"/>
        <v>264</v>
      </c>
      <c r="B270" s="62" t="s">
        <v>2568</v>
      </c>
      <c r="C270" s="69" t="s">
        <v>2569</v>
      </c>
      <c r="D270" s="62" t="s">
        <v>1153</v>
      </c>
      <c r="E270" s="62">
        <v>80</v>
      </c>
      <c r="F270" s="51">
        <f t="shared" si="12"/>
        <v>0.8</v>
      </c>
      <c r="G270" s="52" t="str">
        <f t="shared" si="13"/>
        <v>Tốt</v>
      </c>
      <c r="H270" s="49"/>
      <c r="I270" s="24">
        <v>52</v>
      </c>
    </row>
    <row r="271" spans="1:9" s="24" customFormat="1" ht="11.25">
      <c r="A271" s="23">
        <f t="shared" si="14"/>
        <v>265</v>
      </c>
      <c r="B271" s="62" t="s">
        <v>2570</v>
      </c>
      <c r="C271" s="69" t="s">
        <v>2571</v>
      </c>
      <c r="D271" s="62" t="s">
        <v>1153</v>
      </c>
      <c r="E271" s="62">
        <v>85</v>
      </c>
      <c r="F271" s="51">
        <f t="shared" si="12"/>
        <v>0.85</v>
      </c>
      <c r="G271" s="52" t="str">
        <f t="shared" si="13"/>
        <v>Tốt</v>
      </c>
      <c r="H271" s="49"/>
      <c r="I271" s="24">
        <v>52</v>
      </c>
    </row>
    <row r="272" spans="1:9" s="24" customFormat="1" ht="11.25">
      <c r="A272" s="23">
        <f t="shared" si="14"/>
        <v>266</v>
      </c>
      <c r="B272" s="62" t="s">
        <v>2572</v>
      </c>
      <c r="C272" s="69" t="s">
        <v>2573</v>
      </c>
      <c r="D272" s="62" t="s">
        <v>1153</v>
      </c>
      <c r="E272" s="62">
        <v>80</v>
      </c>
      <c r="F272" s="51">
        <f t="shared" si="12"/>
        <v>0.8</v>
      </c>
      <c r="G272" s="52" t="str">
        <f t="shared" si="13"/>
        <v>Tốt</v>
      </c>
      <c r="H272" s="49"/>
      <c r="I272" s="24">
        <v>52</v>
      </c>
    </row>
    <row r="273" spans="1:9" s="24" customFormat="1" ht="11.25">
      <c r="A273" s="23">
        <f t="shared" si="14"/>
        <v>267</v>
      </c>
      <c r="B273" s="62" t="s">
        <v>2574</v>
      </c>
      <c r="C273" s="69" t="s">
        <v>2575</v>
      </c>
      <c r="D273" s="62" t="s">
        <v>1153</v>
      </c>
      <c r="E273" s="62">
        <v>80</v>
      </c>
      <c r="F273" s="51">
        <f t="shared" si="12"/>
        <v>0.8</v>
      </c>
      <c r="G273" s="52" t="str">
        <f t="shared" si="13"/>
        <v>Tốt</v>
      </c>
      <c r="H273" s="49"/>
      <c r="I273" s="24">
        <v>52</v>
      </c>
    </row>
    <row r="274" spans="1:9" s="24" customFormat="1" ht="11.25">
      <c r="A274" s="23">
        <f t="shared" si="14"/>
        <v>268</v>
      </c>
      <c r="B274" s="62" t="s">
        <v>2576</v>
      </c>
      <c r="C274" s="69" t="s">
        <v>2577</v>
      </c>
      <c r="D274" s="62" t="s">
        <v>1153</v>
      </c>
      <c r="E274" s="62">
        <v>85</v>
      </c>
      <c r="F274" s="51">
        <f t="shared" si="12"/>
        <v>0.85</v>
      </c>
      <c r="G274" s="52" t="str">
        <f t="shared" si="13"/>
        <v>Tốt</v>
      </c>
      <c r="H274" s="49"/>
      <c r="I274" s="24">
        <v>52</v>
      </c>
    </row>
    <row r="275" spans="1:9" s="24" customFormat="1" ht="11.25">
      <c r="A275" s="23">
        <f t="shared" si="14"/>
        <v>269</v>
      </c>
      <c r="B275" s="62" t="s">
        <v>2578</v>
      </c>
      <c r="C275" s="69" t="s">
        <v>2579</v>
      </c>
      <c r="D275" s="62" t="s">
        <v>1153</v>
      </c>
      <c r="E275" s="62">
        <v>75</v>
      </c>
      <c r="F275" s="51">
        <f t="shared" si="12"/>
        <v>0.75</v>
      </c>
      <c r="G275" s="52" t="str">
        <f t="shared" si="13"/>
        <v>Khá</v>
      </c>
      <c r="H275" s="49"/>
      <c r="I275" s="24">
        <v>52</v>
      </c>
    </row>
    <row r="276" spans="1:9" s="24" customFormat="1" ht="11.25">
      <c r="A276" s="23">
        <f t="shared" si="14"/>
        <v>270</v>
      </c>
      <c r="B276" s="62" t="s">
        <v>2580</v>
      </c>
      <c r="C276" s="69" t="s">
        <v>2581</v>
      </c>
      <c r="D276" s="62" t="s">
        <v>1153</v>
      </c>
      <c r="E276" s="62">
        <v>80</v>
      </c>
      <c r="F276" s="51">
        <f t="shared" si="12"/>
        <v>0.8</v>
      </c>
      <c r="G276" s="52" t="str">
        <f t="shared" si="13"/>
        <v>Tốt</v>
      </c>
      <c r="H276" s="49"/>
      <c r="I276" s="24">
        <v>52</v>
      </c>
    </row>
    <row r="277" spans="1:9" s="24" customFormat="1" ht="11.25">
      <c r="A277" s="23">
        <f t="shared" si="14"/>
        <v>271</v>
      </c>
      <c r="B277" s="62" t="s">
        <v>2582</v>
      </c>
      <c r="C277" s="69" t="s">
        <v>2583</v>
      </c>
      <c r="D277" s="62" t="s">
        <v>1153</v>
      </c>
      <c r="E277" s="62">
        <v>83</v>
      </c>
      <c r="F277" s="51">
        <f t="shared" si="12"/>
        <v>0.83</v>
      </c>
      <c r="G277" s="52" t="str">
        <f t="shared" si="13"/>
        <v>Tốt</v>
      </c>
      <c r="H277" s="49"/>
      <c r="I277" s="24">
        <v>52</v>
      </c>
    </row>
    <row r="278" spans="1:9" s="24" customFormat="1" ht="11.25">
      <c r="A278" s="23">
        <f t="shared" si="14"/>
        <v>272</v>
      </c>
      <c r="B278" s="62" t="s">
        <v>2584</v>
      </c>
      <c r="C278" s="69" t="s">
        <v>2585</v>
      </c>
      <c r="D278" s="62" t="s">
        <v>1153</v>
      </c>
      <c r="E278" s="62">
        <v>75</v>
      </c>
      <c r="F278" s="51">
        <f t="shared" si="12"/>
        <v>0.75</v>
      </c>
      <c r="G278" s="52" t="str">
        <f t="shared" si="13"/>
        <v>Khá</v>
      </c>
      <c r="H278" s="49"/>
      <c r="I278" s="24">
        <v>52</v>
      </c>
    </row>
    <row r="279" spans="1:9" s="24" customFormat="1" ht="11.25">
      <c r="A279" s="23">
        <f t="shared" si="14"/>
        <v>273</v>
      </c>
      <c r="B279" s="62" t="s">
        <v>2586</v>
      </c>
      <c r="C279" s="69" t="s">
        <v>2587</v>
      </c>
      <c r="D279" s="62" t="s">
        <v>1153</v>
      </c>
      <c r="E279" s="62">
        <v>80</v>
      </c>
      <c r="F279" s="51">
        <f t="shared" si="12"/>
        <v>0.8</v>
      </c>
      <c r="G279" s="52" t="str">
        <f t="shared" si="13"/>
        <v>Tốt</v>
      </c>
      <c r="H279" s="49"/>
      <c r="I279" s="24">
        <v>52</v>
      </c>
    </row>
    <row r="280" spans="1:9" s="24" customFormat="1" ht="11.25">
      <c r="A280" s="23">
        <f t="shared" si="14"/>
        <v>274</v>
      </c>
      <c r="B280" s="62" t="s">
        <v>2588</v>
      </c>
      <c r="C280" s="69" t="s">
        <v>2589</v>
      </c>
      <c r="D280" s="62" t="s">
        <v>1153</v>
      </c>
      <c r="E280" s="62">
        <v>80</v>
      </c>
      <c r="F280" s="51">
        <f t="shared" si="12"/>
        <v>0.8</v>
      </c>
      <c r="G280" s="52" t="str">
        <f t="shared" si="13"/>
        <v>Tốt</v>
      </c>
      <c r="H280" s="49"/>
      <c r="I280" s="24">
        <v>52</v>
      </c>
    </row>
    <row r="281" spans="1:9" s="24" customFormat="1" ht="11.25">
      <c r="A281" s="23">
        <f t="shared" si="14"/>
        <v>275</v>
      </c>
      <c r="B281" s="62" t="s">
        <v>2590</v>
      </c>
      <c r="C281" s="69" t="s">
        <v>2591</v>
      </c>
      <c r="D281" s="62" t="s">
        <v>2592</v>
      </c>
      <c r="E281" s="62">
        <v>73</v>
      </c>
      <c r="F281" s="51">
        <f t="shared" si="12"/>
        <v>0.73</v>
      </c>
      <c r="G281" s="52" t="str">
        <f t="shared" si="13"/>
        <v>Khá</v>
      </c>
      <c r="H281" s="49"/>
      <c r="I281" s="24">
        <v>52</v>
      </c>
    </row>
    <row r="282" spans="1:9" s="24" customFormat="1" ht="11.25">
      <c r="A282" s="23">
        <f t="shared" si="14"/>
        <v>276</v>
      </c>
      <c r="B282" s="62" t="s">
        <v>2593</v>
      </c>
      <c r="C282" s="69" t="s">
        <v>2594</v>
      </c>
      <c r="D282" s="62" t="s">
        <v>2592</v>
      </c>
      <c r="E282" s="62">
        <v>60</v>
      </c>
      <c r="F282" s="51">
        <f t="shared" si="12"/>
        <v>0.6</v>
      </c>
      <c r="G282" s="52" t="str">
        <f t="shared" si="13"/>
        <v>TB Khá</v>
      </c>
      <c r="H282" s="49"/>
      <c r="I282" s="24">
        <v>52</v>
      </c>
    </row>
    <row r="283" spans="1:9" s="24" customFormat="1" ht="11.25">
      <c r="A283" s="23">
        <f t="shared" si="14"/>
        <v>277</v>
      </c>
      <c r="B283" s="62" t="s">
        <v>2595</v>
      </c>
      <c r="C283" s="69" t="s">
        <v>3370</v>
      </c>
      <c r="D283" s="62" t="s">
        <v>2592</v>
      </c>
      <c r="E283" s="62">
        <v>60</v>
      </c>
      <c r="F283" s="51">
        <f t="shared" si="12"/>
        <v>0.6</v>
      </c>
      <c r="G283" s="52" t="str">
        <f t="shared" si="13"/>
        <v>TB Khá</v>
      </c>
      <c r="H283" s="49"/>
      <c r="I283" s="24">
        <v>52</v>
      </c>
    </row>
    <row r="284" spans="1:9" s="24" customFormat="1" ht="11.25">
      <c r="A284" s="23">
        <f t="shared" si="14"/>
        <v>278</v>
      </c>
      <c r="B284" s="62" t="s">
        <v>2596</v>
      </c>
      <c r="C284" s="69" t="s">
        <v>4081</v>
      </c>
      <c r="D284" s="62" t="s">
        <v>2592</v>
      </c>
      <c r="E284" s="62">
        <v>70</v>
      </c>
      <c r="F284" s="51">
        <f t="shared" si="12"/>
        <v>0.7</v>
      </c>
      <c r="G284" s="52" t="str">
        <f t="shared" si="13"/>
        <v>Khá</v>
      </c>
      <c r="H284" s="49"/>
      <c r="I284" s="24">
        <v>52</v>
      </c>
    </row>
    <row r="285" spans="1:9" s="24" customFormat="1" ht="11.25">
      <c r="A285" s="23">
        <f t="shared" si="14"/>
        <v>279</v>
      </c>
      <c r="B285" s="62" t="s">
        <v>2597</v>
      </c>
      <c r="C285" s="69" t="s">
        <v>2598</v>
      </c>
      <c r="D285" s="62" t="s">
        <v>2592</v>
      </c>
      <c r="E285" s="62">
        <v>52</v>
      </c>
      <c r="F285" s="51">
        <f t="shared" si="12"/>
        <v>0.52</v>
      </c>
      <c r="G285" s="52" t="str">
        <f t="shared" si="13"/>
        <v>Trung bình</v>
      </c>
      <c r="H285" s="49"/>
      <c r="I285" s="24">
        <v>52</v>
      </c>
    </row>
    <row r="286" spans="1:9" s="24" customFormat="1" ht="11.25">
      <c r="A286" s="23">
        <f t="shared" si="14"/>
        <v>280</v>
      </c>
      <c r="B286" s="62" t="s">
        <v>2599</v>
      </c>
      <c r="C286" s="69" t="s">
        <v>2600</v>
      </c>
      <c r="D286" s="62" t="s">
        <v>2592</v>
      </c>
      <c r="E286" s="62">
        <v>72</v>
      </c>
      <c r="F286" s="51">
        <f t="shared" si="12"/>
        <v>0.72</v>
      </c>
      <c r="G286" s="52" t="str">
        <f t="shared" si="13"/>
        <v>Khá</v>
      </c>
      <c r="H286" s="49"/>
      <c r="I286" s="24">
        <v>52</v>
      </c>
    </row>
    <row r="287" spans="1:9" s="24" customFormat="1" ht="11.25">
      <c r="A287" s="23">
        <f t="shared" si="14"/>
        <v>281</v>
      </c>
      <c r="B287" s="62" t="s">
        <v>2601</v>
      </c>
      <c r="C287" s="69" t="s">
        <v>2602</v>
      </c>
      <c r="D287" s="62" t="s">
        <v>2592</v>
      </c>
      <c r="E287" s="62">
        <v>70</v>
      </c>
      <c r="F287" s="51">
        <f t="shared" si="12"/>
        <v>0.7</v>
      </c>
      <c r="G287" s="52" t="str">
        <f t="shared" si="13"/>
        <v>Khá</v>
      </c>
      <c r="H287" s="49"/>
      <c r="I287" s="24">
        <v>52</v>
      </c>
    </row>
    <row r="288" spans="1:9" s="24" customFormat="1" ht="11.25">
      <c r="A288" s="23">
        <f t="shared" si="14"/>
        <v>282</v>
      </c>
      <c r="B288" s="62" t="s">
        <v>2603</v>
      </c>
      <c r="C288" s="69" t="s">
        <v>2604</v>
      </c>
      <c r="D288" s="62" t="s">
        <v>2592</v>
      </c>
      <c r="E288" s="62">
        <v>60</v>
      </c>
      <c r="F288" s="51">
        <f t="shared" si="12"/>
        <v>0.6</v>
      </c>
      <c r="G288" s="52" t="str">
        <f t="shared" si="13"/>
        <v>TB Khá</v>
      </c>
      <c r="H288" s="49"/>
      <c r="I288" s="24">
        <v>52</v>
      </c>
    </row>
    <row r="289" spans="1:9" s="24" customFormat="1" ht="11.25">
      <c r="A289" s="23">
        <f t="shared" si="14"/>
        <v>283</v>
      </c>
      <c r="B289" s="62" t="s">
        <v>2605</v>
      </c>
      <c r="C289" s="69" t="s">
        <v>2606</v>
      </c>
      <c r="D289" s="62" t="s">
        <v>2592</v>
      </c>
      <c r="E289" s="62">
        <v>72</v>
      </c>
      <c r="F289" s="51">
        <f t="shared" si="12"/>
        <v>0.72</v>
      </c>
      <c r="G289" s="52" t="str">
        <f t="shared" si="13"/>
        <v>Khá</v>
      </c>
      <c r="H289" s="49"/>
      <c r="I289" s="24">
        <v>52</v>
      </c>
    </row>
    <row r="290" spans="1:9" s="24" customFormat="1" ht="11.25">
      <c r="A290" s="23">
        <f t="shared" si="14"/>
        <v>284</v>
      </c>
      <c r="B290" s="62" t="s">
        <v>2607</v>
      </c>
      <c r="C290" s="69" t="s">
        <v>2608</v>
      </c>
      <c r="D290" s="62" t="s">
        <v>2592</v>
      </c>
      <c r="E290" s="62">
        <v>65</v>
      </c>
      <c r="F290" s="51">
        <f t="shared" si="12"/>
        <v>0.65</v>
      </c>
      <c r="G290" s="52" t="str">
        <f t="shared" si="13"/>
        <v>TB Khá</v>
      </c>
      <c r="H290" s="49"/>
      <c r="I290" s="24">
        <v>52</v>
      </c>
    </row>
    <row r="291" spans="1:9" s="24" customFormat="1" ht="11.25">
      <c r="A291" s="23">
        <f t="shared" si="14"/>
        <v>285</v>
      </c>
      <c r="B291" s="62" t="s">
        <v>2609</v>
      </c>
      <c r="C291" s="69" t="s">
        <v>2610</v>
      </c>
      <c r="D291" s="62" t="s">
        <v>2592</v>
      </c>
      <c r="E291" s="62">
        <v>80</v>
      </c>
      <c r="F291" s="51">
        <f t="shared" si="12"/>
        <v>0.8</v>
      </c>
      <c r="G291" s="52" t="str">
        <f t="shared" si="13"/>
        <v>Tốt</v>
      </c>
      <c r="H291" s="49"/>
      <c r="I291" s="24">
        <v>52</v>
      </c>
    </row>
    <row r="292" spans="1:9" s="24" customFormat="1" ht="11.25">
      <c r="A292" s="23">
        <f t="shared" si="14"/>
        <v>286</v>
      </c>
      <c r="B292" s="62" t="s">
        <v>2611</v>
      </c>
      <c r="C292" s="69" t="s">
        <v>2612</v>
      </c>
      <c r="D292" s="62" t="s">
        <v>2592</v>
      </c>
      <c r="E292" s="62">
        <v>65</v>
      </c>
      <c r="F292" s="51">
        <f t="shared" si="12"/>
        <v>0.65</v>
      </c>
      <c r="G292" s="52" t="str">
        <f t="shared" si="13"/>
        <v>TB Khá</v>
      </c>
      <c r="H292" s="49"/>
      <c r="I292" s="24">
        <v>52</v>
      </c>
    </row>
    <row r="293" spans="1:9" s="24" customFormat="1" ht="11.25">
      <c r="A293" s="23">
        <f t="shared" si="14"/>
        <v>287</v>
      </c>
      <c r="B293" s="62" t="s">
        <v>2613</v>
      </c>
      <c r="C293" s="69" t="s">
        <v>2614</v>
      </c>
      <c r="D293" s="62" t="s">
        <v>2592</v>
      </c>
      <c r="E293" s="62">
        <v>50</v>
      </c>
      <c r="F293" s="51">
        <f t="shared" si="12"/>
        <v>0.5</v>
      </c>
      <c r="G293" s="52" t="str">
        <f t="shared" si="13"/>
        <v>Trung bình</v>
      </c>
      <c r="H293" s="49"/>
      <c r="I293" s="24">
        <v>52</v>
      </c>
    </row>
    <row r="294" spans="1:9" s="24" customFormat="1" ht="11.25">
      <c r="A294" s="23">
        <f t="shared" si="14"/>
        <v>288</v>
      </c>
      <c r="B294" s="62" t="s">
        <v>2615</v>
      </c>
      <c r="C294" s="69" t="s">
        <v>2616</v>
      </c>
      <c r="D294" s="62" t="s">
        <v>2592</v>
      </c>
      <c r="E294" s="62">
        <v>60</v>
      </c>
      <c r="F294" s="51">
        <f t="shared" si="12"/>
        <v>0.6</v>
      </c>
      <c r="G294" s="52" t="str">
        <f t="shared" si="13"/>
        <v>TB Khá</v>
      </c>
      <c r="H294" s="49"/>
      <c r="I294" s="24">
        <v>52</v>
      </c>
    </row>
    <row r="295" spans="1:9" s="24" customFormat="1" ht="11.25">
      <c r="A295" s="23">
        <f t="shared" si="14"/>
        <v>289</v>
      </c>
      <c r="B295" s="62" t="s">
        <v>2617</v>
      </c>
      <c r="C295" s="69" t="s">
        <v>2618</v>
      </c>
      <c r="D295" s="62" t="s">
        <v>2592</v>
      </c>
      <c r="E295" s="62">
        <v>50</v>
      </c>
      <c r="F295" s="51">
        <f t="shared" si="12"/>
        <v>0.5</v>
      </c>
      <c r="G295" s="52" t="str">
        <f t="shared" si="13"/>
        <v>Trung bình</v>
      </c>
      <c r="H295" s="49"/>
      <c r="I295" s="24">
        <v>52</v>
      </c>
    </row>
    <row r="296" spans="1:9" s="24" customFormat="1" ht="11.25">
      <c r="A296" s="23">
        <f t="shared" si="14"/>
        <v>290</v>
      </c>
      <c r="B296" s="62" t="s">
        <v>2619</v>
      </c>
      <c r="C296" s="69" t="s">
        <v>2620</v>
      </c>
      <c r="D296" s="62" t="s">
        <v>2592</v>
      </c>
      <c r="E296" s="62">
        <v>70</v>
      </c>
      <c r="F296" s="51">
        <f t="shared" si="12"/>
        <v>0.7</v>
      </c>
      <c r="G296" s="52" t="str">
        <f t="shared" si="13"/>
        <v>Khá</v>
      </c>
      <c r="H296" s="49"/>
      <c r="I296" s="24">
        <v>52</v>
      </c>
    </row>
    <row r="297" spans="1:9" s="24" customFormat="1" ht="11.25">
      <c r="A297" s="23">
        <f t="shared" si="14"/>
        <v>291</v>
      </c>
      <c r="B297" s="62" t="s">
        <v>2621</v>
      </c>
      <c r="C297" s="69" t="s">
        <v>2622</v>
      </c>
      <c r="D297" s="62" t="s">
        <v>2592</v>
      </c>
      <c r="E297" s="62">
        <v>71</v>
      </c>
      <c r="F297" s="51">
        <f t="shared" si="12"/>
        <v>0.71</v>
      </c>
      <c r="G297" s="52" t="str">
        <f t="shared" si="13"/>
        <v>Khá</v>
      </c>
      <c r="H297" s="49"/>
      <c r="I297" s="24">
        <v>52</v>
      </c>
    </row>
    <row r="298" spans="1:9" s="24" customFormat="1" ht="11.25">
      <c r="A298" s="23">
        <f t="shared" si="14"/>
        <v>292</v>
      </c>
      <c r="B298" s="62" t="s">
        <v>2623</v>
      </c>
      <c r="C298" s="69" t="s">
        <v>2624</v>
      </c>
      <c r="D298" s="62" t="s">
        <v>2592</v>
      </c>
      <c r="E298" s="62">
        <v>70</v>
      </c>
      <c r="F298" s="51">
        <f t="shared" si="12"/>
        <v>0.7</v>
      </c>
      <c r="G298" s="52" t="str">
        <f t="shared" si="13"/>
        <v>Khá</v>
      </c>
      <c r="H298" s="49"/>
      <c r="I298" s="24">
        <v>52</v>
      </c>
    </row>
    <row r="299" spans="1:9" s="24" customFormat="1" ht="11.25">
      <c r="A299" s="23">
        <f t="shared" si="14"/>
        <v>293</v>
      </c>
      <c r="B299" s="62" t="s">
        <v>2625</v>
      </c>
      <c r="C299" s="69" t="s">
        <v>2626</v>
      </c>
      <c r="D299" s="62" t="s">
        <v>2592</v>
      </c>
      <c r="E299" s="62">
        <v>64</v>
      </c>
      <c r="F299" s="51">
        <f t="shared" si="12"/>
        <v>0.64</v>
      </c>
      <c r="G299" s="52" t="str">
        <f t="shared" si="13"/>
        <v>TB Khá</v>
      </c>
      <c r="H299" s="49"/>
      <c r="I299" s="24">
        <v>52</v>
      </c>
    </row>
    <row r="300" spans="1:9" s="24" customFormat="1" ht="11.25">
      <c r="A300" s="23">
        <f t="shared" si="14"/>
        <v>294</v>
      </c>
      <c r="B300" s="62" t="s">
        <v>2627</v>
      </c>
      <c r="C300" s="69" t="s">
        <v>2628</v>
      </c>
      <c r="D300" s="62" t="s">
        <v>2592</v>
      </c>
      <c r="E300" s="62">
        <v>67</v>
      </c>
      <c r="F300" s="51">
        <f t="shared" si="12"/>
        <v>0.67</v>
      </c>
      <c r="G300" s="52" t="str">
        <f t="shared" si="13"/>
        <v>TB Khá</v>
      </c>
      <c r="H300" s="49"/>
      <c r="I300" s="24">
        <v>52</v>
      </c>
    </row>
    <row r="301" spans="1:9" s="24" customFormat="1" ht="11.25">
      <c r="A301" s="23">
        <f t="shared" si="14"/>
        <v>295</v>
      </c>
      <c r="B301" s="62" t="s">
        <v>2629</v>
      </c>
      <c r="C301" s="69" t="s">
        <v>2630</v>
      </c>
      <c r="D301" s="62" t="s">
        <v>2592</v>
      </c>
      <c r="E301" s="62">
        <v>72</v>
      </c>
      <c r="F301" s="51">
        <f t="shared" si="12"/>
        <v>0.72</v>
      </c>
      <c r="G301" s="52" t="str">
        <f t="shared" si="13"/>
        <v>Khá</v>
      </c>
      <c r="H301" s="49"/>
      <c r="I301" s="24">
        <v>52</v>
      </c>
    </row>
    <row r="302" spans="1:9" s="24" customFormat="1" ht="11.25">
      <c r="A302" s="23">
        <f t="shared" si="14"/>
        <v>296</v>
      </c>
      <c r="B302" s="62" t="s">
        <v>2631</v>
      </c>
      <c r="C302" s="69" t="s">
        <v>2632</v>
      </c>
      <c r="D302" s="62" t="s">
        <v>2592</v>
      </c>
      <c r="E302" s="62">
        <v>60</v>
      </c>
      <c r="F302" s="51">
        <f t="shared" si="12"/>
        <v>0.6</v>
      </c>
      <c r="G302" s="52" t="str">
        <f t="shared" si="13"/>
        <v>TB Khá</v>
      </c>
      <c r="H302" s="49"/>
      <c r="I302" s="24">
        <v>52</v>
      </c>
    </row>
    <row r="303" spans="1:9" s="24" customFormat="1" ht="11.25">
      <c r="A303" s="23">
        <f t="shared" si="14"/>
        <v>297</v>
      </c>
      <c r="B303" s="62" t="s">
        <v>2633</v>
      </c>
      <c r="C303" s="69" t="s">
        <v>2634</v>
      </c>
      <c r="D303" s="62" t="s">
        <v>2592</v>
      </c>
      <c r="E303" s="62">
        <v>70</v>
      </c>
      <c r="F303" s="51">
        <f t="shared" si="12"/>
        <v>0.7</v>
      </c>
      <c r="G303" s="52" t="str">
        <f t="shared" si="13"/>
        <v>Khá</v>
      </c>
      <c r="H303" s="49"/>
      <c r="I303" s="24">
        <v>52</v>
      </c>
    </row>
    <row r="304" spans="1:9" s="24" customFormat="1" ht="11.25">
      <c r="A304" s="23">
        <f t="shared" si="14"/>
        <v>298</v>
      </c>
      <c r="B304" s="62" t="s">
        <v>2635</v>
      </c>
      <c r="C304" s="69" t="s">
        <v>2636</v>
      </c>
      <c r="D304" s="62" t="s">
        <v>2592</v>
      </c>
      <c r="E304" s="62">
        <v>70</v>
      </c>
      <c r="F304" s="51">
        <f t="shared" si="12"/>
        <v>0.7</v>
      </c>
      <c r="G304" s="52" t="str">
        <f t="shared" si="13"/>
        <v>Khá</v>
      </c>
      <c r="H304" s="49"/>
      <c r="I304" s="24">
        <v>52</v>
      </c>
    </row>
    <row r="305" spans="1:9" s="24" customFormat="1" ht="11.25">
      <c r="A305" s="23">
        <f t="shared" si="14"/>
        <v>299</v>
      </c>
      <c r="B305" s="62" t="s">
        <v>2637</v>
      </c>
      <c r="C305" s="69" t="s">
        <v>3336</v>
      </c>
      <c r="D305" s="62" t="s">
        <v>2592</v>
      </c>
      <c r="E305" s="62">
        <v>55</v>
      </c>
      <c r="F305" s="51">
        <f t="shared" si="12"/>
        <v>0.55</v>
      </c>
      <c r="G305" s="52" t="str">
        <f t="shared" si="13"/>
        <v>Trung bình</v>
      </c>
      <c r="H305" s="49"/>
      <c r="I305" s="24">
        <v>52</v>
      </c>
    </row>
    <row r="306" spans="1:9" s="24" customFormat="1" ht="11.25">
      <c r="A306" s="23">
        <f t="shared" si="14"/>
        <v>300</v>
      </c>
      <c r="B306" s="62" t="s">
        <v>2638</v>
      </c>
      <c r="C306" s="69" t="s">
        <v>2639</v>
      </c>
      <c r="D306" s="62" t="s">
        <v>2592</v>
      </c>
      <c r="E306" s="62">
        <v>67</v>
      </c>
      <c r="F306" s="51">
        <f t="shared" si="12"/>
        <v>0.67</v>
      </c>
      <c r="G306" s="52" t="str">
        <f t="shared" si="13"/>
        <v>TB Khá</v>
      </c>
      <c r="H306" s="49"/>
      <c r="I306" s="24">
        <v>52</v>
      </c>
    </row>
    <row r="307" spans="1:9" s="24" customFormat="1" ht="11.25">
      <c r="A307" s="23">
        <f t="shared" si="14"/>
        <v>301</v>
      </c>
      <c r="B307" s="62" t="s">
        <v>2640</v>
      </c>
      <c r="C307" s="69" t="s">
        <v>3548</v>
      </c>
      <c r="D307" s="62" t="s">
        <v>2592</v>
      </c>
      <c r="E307" s="62">
        <v>60</v>
      </c>
      <c r="F307" s="51">
        <f t="shared" si="12"/>
        <v>0.6</v>
      </c>
      <c r="G307" s="52" t="str">
        <f t="shared" si="13"/>
        <v>TB Khá</v>
      </c>
      <c r="H307" s="49"/>
      <c r="I307" s="24">
        <v>52</v>
      </c>
    </row>
    <row r="308" spans="1:9" s="24" customFormat="1" ht="11.25">
      <c r="A308" s="23">
        <f t="shared" si="14"/>
        <v>302</v>
      </c>
      <c r="B308" s="62" t="s">
        <v>2641</v>
      </c>
      <c r="C308" s="69" t="s">
        <v>2642</v>
      </c>
      <c r="D308" s="62" t="s">
        <v>2592</v>
      </c>
      <c r="E308" s="62">
        <v>74</v>
      </c>
      <c r="F308" s="51">
        <f t="shared" si="12"/>
        <v>0.74</v>
      </c>
      <c r="G308" s="52" t="str">
        <f t="shared" si="13"/>
        <v>Khá</v>
      </c>
      <c r="H308" s="49"/>
      <c r="I308" s="24">
        <v>52</v>
      </c>
    </row>
    <row r="309" spans="1:9" s="24" customFormat="1" ht="11.25">
      <c r="A309" s="23">
        <f t="shared" si="14"/>
        <v>303</v>
      </c>
      <c r="B309" s="62" t="s">
        <v>2643</v>
      </c>
      <c r="C309" s="69" t="s">
        <v>2644</v>
      </c>
      <c r="D309" s="62" t="s">
        <v>2592</v>
      </c>
      <c r="E309" s="62">
        <v>70</v>
      </c>
      <c r="F309" s="51">
        <f t="shared" si="12"/>
        <v>0.7</v>
      </c>
      <c r="G309" s="52" t="str">
        <f t="shared" si="13"/>
        <v>Khá</v>
      </c>
      <c r="H309" s="49"/>
      <c r="I309" s="24">
        <v>52</v>
      </c>
    </row>
    <row r="310" spans="1:9" s="24" customFormat="1" ht="11.25">
      <c r="A310" s="23">
        <f t="shared" si="14"/>
        <v>304</v>
      </c>
      <c r="B310" s="62" t="s">
        <v>2645</v>
      </c>
      <c r="C310" s="69" t="s">
        <v>2646</v>
      </c>
      <c r="D310" s="62" t="s">
        <v>2592</v>
      </c>
      <c r="E310" s="62">
        <v>70</v>
      </c>
      <c r="F310" s="51">
        <f t="shared" si="12"/>
        <v>0.7</v>
      </c>
      <c r="G310" s="52" t="str">
        <f t="shared" si="13"/>
        <v>Khá</v>
      </c>
      <c r="H310" s="49"/>
      <c r="I310" s="24">
        <v>52</v>
      </c>
    </row>
    <row r="311" spans="1:9" s="24" customFormat="1" ht="11.25">
      <c r="A311" s="23">
        <f t="shared" si="14"/>
        <v>305</v>
      </c>
      <c r="B311" s="62" t="s">
        <v>2647</v>
      </c>
      <c r="C311" s="69" t="s">
        <v>2648</v>
      </c>
      <c r="D311" s="62" t="s">
        <v>2592</v>
      </c>
      <c r="E311" s="62">
        <v>55</v>
      </c>
      <c r="F311" s="51">
        <f t="shared" si="12"/>
        <v>0.55</v>
      </c>
      <c r="G311" s="52" t="str">
        <f t="shared" si="13"/>
        <v>Trung bình</v>
      </c>
      <c r="H311" s="49"/>
      <c r="I311" s="24">
        <v>52</v>
      </c>
    </row>
    <row r="312" spans="1:9" s="24" customFormat="1" ht="11.25">
      <c r="A312" s="23">
        <f t="shared" si="14"/>
        <v>306</v>
      </c>
      <c r="B312" s="62" t="s">
        <v>2649</v>
      </c>
      <c r="C312" s="69" t="s">
        <v>2650</v>
      </c>
      <c r="D312" s="62" t="s">
        <v>2592</v>
      </c>
      <c r="E312" s="62">
        <v>75</v>
      </c>
      <c r="F312" s="51">
        <f t="shared" si="12"/>
        <v>0.75</v>
      </c>
      <c r="G312" s="52" t="str">
        <f t="shared" si="13"/>
        <v>Khá</v>
      </c>
      <c r="H312" s="49"/>
      <c r="I312" s="24">
        <v>52</v>
      </c>
    </row>
    <row r="313" spans="1:9" s="24" customFormat="1" ht="11.25">
      <c r="A313" s="23">
        <f t="shared" si="14"/>
        <v>307</v>
      </c>
      <c r="B313" s="62" t="s">
        <v>2651</v>
      </c>
      <c r="C313" s="69" t="s">
        <v>3808</v>
      </c>
      <c r="D313" s="62" t="s">
        <v>2592</v>
      </c>
      <c r="E313" s="62">
        <v>60</v>
      </c>
      <c r="F313" s="51">
        <f t="shared" si="12"/>
        <v>0.6</v>
      </c>
      <c r="G313" s="52" t="str">
        <f t="shared" si="13"/>
        <v>TB Khá</v>
      </c>
      <c r="H313" s="49"/>
      <c r="I313" s="24">
        <v>52</v>
      </c>
    </row>
    <row r="314" spans="1:9" s="24" customFormat="1" ht="11.25">
      <c r="A314" s="23">
        <f t="shared" si="14"/>
        <v>308</v>
      </c>
      <c r="B314" s="62" t="s">
        <v>2652</v>
      </c>
      <c r="C314" s="69" t="s">
        <v>2653</v>
      </c>
      <c r="D314" s="62" t="s">
        <v>2592</v>
      </c>
      <c r="E314" s="62">
        <v>75</v>
      </c>
      <c r="F314" s="51">
        <f t="shared" si="12"/>
        <v>0.75</v>
      </c>
      <c r="G314" s="52" t="str">
        <f t="shared" si="13"/>
        <v>Khá</v>
      </c>
      <c r="H314" s="49"/>
      <c r="I314" s="24">
        <v>52</v>
      </c>
    </row>
    <row r="315" spans="1:9" s="24" customFormat="1" ht="11.25">
      <c r="A315" s="23">
        <f t="shared" si="14"/>
        <v>309</v>
      </c>
      <c r="B315" s="62" t="s">
        <v>2654</v>
      </c>
      <c r="C315" s="69" t="s">
        <v>2655</v>
      </c>
      <c r="D315" s="62" t="s">
        <v>2592</v>
      </c>
      <c r="E315" s="62">
        <v>65</v>
      </c>
      <c r="F315" s="51">
        <f t="shared" si="12"/>
        <v>0.65</v>
      </c>
      <c r="G315" s="52" t="str">
        <f t="shared" si="13"/>
        <v>TB Khá</v>
      </c>
      <c r="H315" s="49"/>
      <c r="I315" s="24">
        <v>52</v>
      </c>
    </row>
    <row r="316" spans="1:9" s="24" customFormat="1" ht="11.25">
      <c r="A316" s="23">
        <f t="shared" si="14"/>
        <v>310</v>
      </c>
      <c r="B316" s="62" t="s">
        <v>2656</v>
      </c>
      <c r="C316" s="69" t="s">
        <v>4171</v>
      </c>
      <c r="D316" s="62" t="s">
        <v>2592</v>
      </c>
      <c r="E316" s="62">
        <v>60</v>
      </c>
      <c r="F316" s="51">
        <f t="shared" si="12"/>
        <v>0.6</v>
      </c>
      <c r="G316" s="52" t="str">
        <f t="shared" si="13"/>
        <v>TB Khá</v>
      </c>
      <c r="H316" s="49"/>
      <c r="I316" s="24">
        <v>52</v>
      </c>
    </row>
    <row r="317" spans="1:9" s="24" customFormat="1" ht="11.25">
      <c r="A317" s="23">
        <f t="shared" si="14"/>
        <v>311</v>
      </c>
      <c r="B317" s="62" t="s">
        <v>2657</v>
      </c>
      <c r="C317" s="69" t="s">
        <v>2658</v>
      </c>
      <c r="D317" s="62" t="s">
        <v>2592</v>
      </c>
      <c r="E317" s="62">
        <v>60</v>
      </c>
      <c r="F317" s="51">
        <f t="shared" si="12"/>
        <v>0.6</v>
      </c>
      <c r="G317" s="52" t="str">
        <f t="shared" si="13"/>
        <v>TB Khá</v>
      </c>
      <c r="H317" s="49"/>
      <c r="I317" s="24">
        <v>52</v>
      </c>
    </row>
    <row r="318" spans="1:9" s="24" customFormat="1" ht="11.25">
      <c r="A318" s="23">
        <f t="shared" si="14"/>
        <v>312</v>
      </c>
      <c r="B318" s="62" t="s">
        <v>2659</v>
      </c>
      <c r="C318" s="69" t="s">
        <v>2660</v>
      </c>
      <c r="D318" s="62" t="s">
        <v>2592</v>
      </c>
      <c r="E318" s="62">
        <v>60</v>
      </c>
      <c r="F318" s="51">
        <f t="shared" si="12"/>
        <v>0.6</v>
      </c>
      <c r="G318" s="52" t="str">
        <f t="shared" si="13"/>
        <v>TB Khá</v>
      </c>
      <c r="H318" s="49"/>
      <c r="I318" s="24">
        <v>52</v>
      </c>
    </row>
    <row r="319" spans="1:9" s="24" customFormat="1" ht="11.25">
      <c r="A319" s="23">
        <f t="shared" si="14"/>
        <v>313</v>
      </c>
      <c r="B319" s="62" t="s">
        <v>2661</v>
      </c>
      <c r="C319" s="69" t="s">
        <v>2662</v>
      </c>
      <c r="D319" s="62" t="s">
        <v>2592</v>
      </c>
      <c r="E319" s="62">
        <v>60</v>
      </c>
      <c r="F319" s="51">
        <f t="shared" si="12"/>
        <v>0.6</v>
      </c>
      <c r="G319" s="52" t="str">
        <f t="shared" si="13"/>
        <v>TB Khá</v>
      </c>
      <c r="H319" s="49"/>
      <c r="I319" s="24">
        <v>52</v>
      </c>
    </row>
    <row r="320" spans="1:9" s="24" customFormat="1" ht="11.25">
      <c r="A320" s="23">
        <f t="shared" si="14"/>
        <v>314</v>
      </c>
      <c r="B320" s="62" t="s">
        <v>2663</v>
      </c>
      <c r="C320" s="69" t="s">
        <v>2664</v>
      </c>
      <c r="D320" s="62" t="s">
        <v>2592</v>
      </c>
      <c r="E320" s="62">
        <v>82</v>
      </c>
      <c r="F320" s="51">
        <f t="shared" si="12"/>
        <v>0.82</v>
      </c>
      <c r="G320" s="52" t="str">
        <f t="shared" si="13"/>
        <v>Tốt</v>
      </c>
      <c r="H320" s="49"/>
      <c r="I320" s="24">
        <v>52</v>
      </c>
    </row>
    <row r="321" spans="1:9" s="24" customFormat="1" ht="11.25">
      <c r="A321" s="23">
        <f t="shared" si="14"/>
        <v>315</v>
      </c>
      <c r="B321" s="62" t="s">
        <v>2665</v>
      </c>
      <c r="C321" s="69" t="s">
        <v>2666</v>
      </c>
      <c r="D321" s="62" t="s">
        <v>2592</v>
      </c>
      <c r="E321" s="62">
        <v>67</v>
      </c>
      <c r="F321" s="51">
        <f t="shared" si="12"/>
        <v>0.67</v>
      </c>
      <c r="G321" s="52" t="str">
        <f t="shared" si="13"/>
        <v>TB Khá</v>
      </c>
      <c r="H321" s="49"/>
      <c r="I321" s="24">
        <v>52</v>
      </c>
    </row>
    <row r="322" spans="1:9" s="24" customFormat="1" ht="11.25">
      <c r="A322" s="23">
        <f t="shared" si="14"/>
        <v>316</v>
      </c>
      <c r="B322" s="62" t="s">
        <v>2667</v>
      </c>
      <c r="C322" s="69" t="s">
        <v>2487</v>
      </c>
      <c r="D322" s="62" t="s">
        <v>2592</v>
      </c>
      <c r="E322" s="62">
        <v>60</v>
      </c>
      <c r="F322" s="51">
        <f t="shared" si="12"/>
        <v>0.6</v>
      </c>
      <c r="G322" s="52" t="str">
        <f t="shared" si="13"/>
        <v>TB Khá</v>
      </c>
      <c r="H322" s="49"/>
      <c r="I322" s="24">
        <v>52</v>
      </c>
    </row>
    <row r="323" spans="1:9" s="24" customFormat="1" ht="11.25">
      <c r="A323" s="23">
        <f t="shared" si="14"/>
        <v>317</v>
      </c>
      <c r="B323" s="62" t="s">
        <v>2668</v>
      </c>
      <c r="C323" s="69" t="s">
        <v>2669</v>
      </c>
      <c r="D323" s="62" t="s">
        <v>2592</v>
      </c>
      <c r="E323" s="62">
        <v>55</v>
      </c>
      <c r="F323" s="51">
        <f t="shared" si="12"/>
        <v>0.55</v>
      </c>
      <c r="G323" s="52" t="str">
        <f t="shared" si="13"/>
        <v>Trung bình</v>
      </c>
      <c r="H323" s="49"/>
      <c r="I323" s="24">
        <v>52</v>
      </c>
    </row>
    <row r="324" spans="1:9" s="24" customFormat="1" ht="11.25">
      <c r="A324" s="23">
        <f t="shared" si="14"/>
        <v>318</v>
      </c>
      <c r="B324" s="62" t="s">
        <v>2670</v>
      </c>
      <c r="C324" s="69" t="s">
        <v>2671</v>
      </c>
      <c r="D324" s="62" t="s">
        <v>2592</v>
      </c>
      <c r="E324" s="62">
        <v>60</v>
      </c>
      <c r="F324" s="51">
        <f t="shared" si="12"/>
        <v>0.6</v>
      </c>
      <c r="G324" s="52" t="str">
        <f t="shared" si="13"/>
        <v>TB Khá</v>
      </c>
      <c r="H324" s="49"/>
      <c r="I324" s="24">
        <v>52</v>
      </c>
    </row>
    <row r="325" spans="1:9" s="24" customFormat="1" ht="11.25">
      <c r="A325" s="23">
        <f t="shared" si="14"/>
        <v>319</v>
      </c>
      <c r="B325" s="62" t="s">
        <v>2672</v>
      </c>
      <c r="C325" s="69" t="s">
        <v>4064</v>
      </c>
      <c r="D325" s="62" t="s">
        <v>2592</v>
      </c>
      <c r="E325" s="62">
        <v>53</v>
      </c>
      <c r="F325" s="51">
        <f t="shared" si="12"/>
        <v>0.53</v>
      </c>
      <c r="G325" s="52" t="str">
        <f t="shared" si="13"/>
        <v>Trung bình</v>
      </c>
      <c r="H325" s="49"/>
      <c r="I325" s="24">
        <v>52</v>
      </c>
    </row>
    <row r="326" spans="1:9" s="24" customFormat="1" ht="11.25">
      <c r="A326" s="23">
        <f t="shared" si="14"/>
        <v>320</v>
      </c>
      <c r="B326" s="62" t="s">
        <v>2673</v>
      </c>
      <c r="C326" s="69" t="s">
        <v>2674</v>
      </c>
      <c r="D326" s="62" t="s">
        <v>2592</v>
      </c>
      <c r="E326" s="62">
        <v>80</v>
      </c>
      <c r="F326" s="51">
        <f t="shared" si="12"/>
        <v>0.8</v>
      </c>
      <c r="G326" s="52" t="str">
        <f t="shared" si="13"/>
        <v>Tốt</v>
      </c>
      <c r="H326" s="49"/>
      <c r="I326" s="24">
        <v>52</v>
      </c>
    </row>
    <row r="327" spans="1:9" s="24" customFormat="1" ht="11.25">
      <c r="A327" s="23">
        <f t="shared" si="14"/>
        <v>321</v>
      </c>
      <c r="B327" s="62" t="s">
        <v>2675</v>
      </c>
      <c r="C327" s="69" t="s">
        <v>2676</v>
      </c>
      <c r="D327" s="62" t="s">
        <v>2592</v>
      </c>
      <c r="E327" s="62">
        <v>60</v>
      </c>
      <c r="F327" s="51">
        <f t="shared" si="12"/>
        <v>0.6</v>
      </c>
      <c r="G327" s="52" t="str">
        <f t="shared" si="13"/>
        <v>TB Khá</v>
      </c>
      <c r="H327" s="49"/>
      <c r="I327" s="24">
        <v>52</v>
      </c>
    </row>
    <row r="328" spans="1:9" s="24" customFormat="1" ht="11.25">
      <c r="A328" s="23">
        <f t="shared" si="14"/>
        <v>322</v>
      </c>
      <c r="B328" s="62" t="s">
        <v>2677</v>
      </c>
      <c r="C328" s="69" t="s">
        <v>691</v>
      </c>
      <c r="D328" s="62" t="s">
        <v>2592</v>
      </c>
      <c r="E328" s="62">
        <v>55</v>
      </c>
      <c r="F328" s="51">
        <f aca="true" t="shared" si="15" ref="F328:F391">+E328/100</f>
        <v>0.55</v>
      </c>
      <c r="G328" s="52" t="str">
        <f aca="true" t="shared" si="16" ref="G328:G391">IF(E328&gt;89,"Xuất sắc",IF((E328&gt;79)*AND(E328&lt;90),"Tốt",IF((E328&gt;69)*AND(E328&lt;80),"Khá",IF((E328&gt;59)*AND(E328&lt;70),"TB Khá",IF((E328&gt;49)*AND(E328&lt;60),"Trung bình",IF((E328&gt;29)*AND(E328&lt;50),"Yếu",IF((E328&lt;30)*AND(E328&gt;=0),"Kém","  ")))))))</f>
        <v>Trung bình</v>
      </c>
      <c r="H328" s="49"/>
      <c r="I328" s="24">
        <v>52</v>
      </c>
    </row>
    <row r="329" spans="1:9" s="24" customFormat="1" ht="11.25">
      <c r="A329" s="23">
        <f aca="true" t="shared" si="17" ref="A329:A392">+A328+1</f>
        <v>323</v>
      </c>
      <c r="B329" s="62" t="s">
        <v>2678</v>
      </c>
      <c r="C329" s="69" t="s">
        <v>2679</v>
      </c>
      <c r="D329" s="62" t="s">
        <v>2592</v>
      </c>
      <c r="E329" s="62">
        <v>70</v>
      </c>
      <c r="F329" s="51">
        <f t="shared" si="15"/>
        <v>0.7</v>
      </c>
      <c r="G329" s="52" t="str">
        <f t="shared" si="16"/>
        <v>Khá</v>
      </c>
      <c r="H329" s="49"/>
      <c r="I329" s="24">
        <v>52</v>
      </c>
    </row>
    <row r="330" spans="1:9" s="24" customFormat="1" ht="11.25">
      <c r="A330" s="23">
        <f t="shared" si="17"/>
        <v>324</v>
      </c>
      <c r="B330" s="62" t="s">
        <v>2680</v>
      </c>
      <c r="C330" s="69" t="s">
        <v>1344</v>
      </c>
      <c r="D330" s="62" t="s">
        <v>2681</v>
      </c>
      <c r="E330" s="62">
        <v>72</v>
      </c>
      <c r="F330" s="51">
        <f t="shared" si="15"/>
        <v>0.72</v>
      </c>
      <c r="G330" s="52" t="str">
        <f t="shared" si="16"/>
        <v>Khá</v>
      </c>
      <c r="H330" s="49"/>
      <c r="I330" s="24">
        <v>52</v>
      </c>
    </row>
    <row r="331" spans="1:9" s="24" customFormat="1" ht="11.25">
      <c r="A331" s="23">
        <f t="shared" si="17"/>
        <v>325</v>
      </c>
      <c r="B331" s="62" t="s">
        <v>2682</v>
      </c>
      <c r="C331" s="69" t="s">
        <v>3588</v>
      </c>
      <c r="D331" s="62" t="s">
        <v>2681</v>
      </c>
      <c r="E331" s="62">
        <v>60</v>
      </c>
      <c r="F331" s="51">
        <f t="shared" si="15"/>
        <v>0.6</v>
      </c>
      <c r="G331" s="52" t="str">
        <f t="shared" si="16"/>
        <v>TB Khá</v>
      </c>
      <c r="H331" s="49"/>
      <c r="I331" s="24">
        <v>52</v>
      </c>
    </row>
    <row r="332" spans="1:9" s="24" customFormat="1" ht="11.25">
      <c r="A332" s="23">
        <f t="shared" si="17"/>
        <v>326</v>
      </c>
      <c r="B332" s="62" t="s">
        <v>2683</v>
      </c>
      <c r="C332" s="69" t="s">
        <v>2684</v>
      </c>
      <c r="D332" s="62" t="s">
        <v>2681</v>
      </c>
      <c r="E332" s="62">
        <v>70</v>
      </c>
      <c r="F332" s="51">
        <f t="shared" si="15"/>
        <v>0.7</v>
      </c>
      <c r="G332" s="52" t="str">
        <f t="shared" si="16"/>
        <v>Khá</v>
      </c>
      <c r="H332" s="49"/>
      <c r="I332" s="24">
        <v>52</v>
      </c>
    </row>
    <row r="333" spans="1:9" s="24" customFormat="1" ht="11.25">
      <c r="A333" s="23">
        <f t="shared" si="17"/>
        <v>327</v>
      </c>
      <c r="B333" s="62" t="s">
        <v>2685</v>
      </c>
      <c r="C333" s="69" t="s">
        <v>2686</v>
      </c>
      <c r="D333" s="62" t="s">
        <v>2681</v>
      </c>
      <c r="E333" s="62">
        <v>71</v>
      </c>
      <c r="F333" s="51">
        <f t="shared" si="15"/>
        <v>0.71</v>
      </c>
      <c r="G333" s="52" t="str">
        <f t="shared" si="16"/>
        <v>Khá</v>
      </c>
      <c r="H333" s="49"/>
      <c r="I333" s="24">
        <v>52</v>
      </c>
    </row>
    <row r="334" spans="1:9" s="24" customFormat="1" ht="11.25">
      <c r="A334" s="23">
        <f t="shared" si="17"/>
        <v>328</v>
      </c>
      <c r="B334" s="62" t="s">
        <v>2687</v>
      </c>
      <c r="C334" s="69" t="s">
        <v>2688</v>
      </c>
      <c r="D334" s="62" t="s">
        <v>2681</v>
      </c>
      <c r="E334" s="62">
        <v>60</v>
      </c>
      <c r="F334" s="51">
        <f t="shared" si="15"/>
        <v>0.6</v>
      </c>
      <c r="G334" s="52" t="str">
        <f t="shared" si="16"/>
        <v>TB Khá</v>
      </c>
      <c r="H334" s="49"/>
      <c r="I334" s="24">
        <v>52</v>
      </c>
    </row>
    <row r="335" spans="1:9" s="24" customFormat="1" ht="11.25">
      <c r="A335" s="23">
        <f t="shared" si="17"/>
        <v>329</v>
      </c>
      <c r="B335" s="62" t="s">
        <v>2689</v>
      </c>
      <c r="C335" s="69" t="s">
        <v>1042</v>
      </c>
      <c r="D335" s="62" t="s">
        <v>2681</v>
      </c>
      <c r="E335" s="62">
        <v>70</v>
      </c>
      <c r="F335" s="51">
        <f t="shared" si="15"/>
        <v>0.7</v>
      </c>
      <c r="G335" s="52" t="str">
        <f t="shared" si="16"/>
        <v>Khá</v>
      </c>
      <c r="H335" s="49"/>
      <c r="I335" s="24">
        <v>52</v>
      </c>
    </row>
    <row r="336" spans="1:9" s="24" customFormat="1" ht="11.25">
      <c r="A336" s="23">
        <f t="shared" si="17"/>
        <v>330</v>
      </c>
      <c r="B336" s="62" t="s">
        <v>2690</v>
      </c>
      <c r="C336" s="69" t="s">
        <v>2691</v>
      </c>
      <c r="D336" s="62" t="s">
        <v>2681</v>
      </c>
      <c r="E336" s="62">
        <v>70</v>
      </c>
      <c r="F336" s="51">
        <f t="shared" si="15"/>
        <v>0.7</v>
      </c>
      <c r="G336" s="52" t="str">
        <f t="shared" si="16"/>
        <v>Khá</v>
      </c>
      <c r="H336" s="49"/>
      <c r="I336" s="24">
        <v>52</v>
      </c>
    </row>
    <row r="337" spans="1:9" s="24" customFormat="1" ht="11.25">
      <c r="A337" s="23">
        <f t="shared" si="17"/>
        <v>331</v>
      </c>
      <c r="B337" s="62" t="s">
        <v>2692</v>
      </c>
      <c r="C337" s="69" t="s">
        <v>2693</v>
      </c>
      <c r="D337" s="62" t="s">
        <v>2681</v>
      </c>
      <c r="E337" s="62">
        <v>79</v>
      </c>
      <c r="F337" s="51">
        <f t="shared" si="15"/>
        <v>0.79</v>
      </c>
      <c r="G337" s="52" t="str">
        <f t="shared" si="16"/>
        <v>Khá</v>
      </c>
      <c r="H337" s="49"/>
      <c r="I337" s="24">
        <v>52</v>
      </c>
    </row>
    <row r="338" spans="1:9" s="24" customFormat="1" ht="11.25">
      <c r="A338" s="23">
        <f t="shared" si="17"/>
        <v>332</v>
      </c>
      <c r="B338" s="62" t="s">
        <v>2694</v>
      </c>
      <c r="C338" s="69" t="s">
        <v>2695</v>
      </c>
      <c r="D338" s="62" t="s">
        <v>2681</v>
      </c>
      <c r="E338" s="62">
        <v>70</v>
      </c>
      <c r="F338" s="51">
        <f t="shared" si="15"/>
        <v>0.7</v>
      </c>
      <c r="G338" s="52" t="str">
        <f t="shared" si="16"/>
        <v>Khá</v>
      </c>
      <c r="H338" s="49"/>
      <c r="I338" s="24">
        <v>52</v>
      </c>
    </row>
    <row r="339" spans="1:9" s="24" customFormat="1" ht="11.25">
      <c r="A339" s="23">
        <f t="shared" si="17"/>
        <v>333</v>
      </c>
      <c r="B339" s="62" t="s">
        <v>2696</v>
      </c>
      <c r="C339" s="69" t="s">
        <v>2697</v>
      </c>
      <c r="D339" s="62" t="s">
        <v>2681</v>
      </c>
      <c r="E339" s="62">
        <v>62</v>
      </c>
      <c r="F339" s="51">
        <f t="shared" si="15"/>
        <v>0.62</v>
      </c>
      <c r="G339" s="52" t="str">
        <f t="shared" si="16"/>
        <v>TB Khá</v>
      </c>
      <c r="H339" s="49"/>
      <c r="I339" s="24">
        <v>52</v>
      </c>
    </row>
    <row r="340" spans="1:9" s="24" customFormat="1" ht="11.25">
      <c r="A340" s="23">
        <f t="shared" si="17"/>
        <v>334</v>
      </c>
      <c r="B340" s="62" t="s">
        <v>2698</v>
      </c>
      <c r="C340" s="69" t="s">
        <v>2699</v>
      </c>
      <c r="D340" s="62" t="s">
        <v>2681</v>
      </c>
      <c r="E340" s="62">
        <v>72</v>
      </c>
      <c r="F340" s="51">
        <f t="shared" si="15"/>
        <v>0.72</v>
      </c>
      <c r="G340" s="52" t="str">
        <f t="shared" si="16"/>
        <v>Khá</v>
      </c>
      <c r="H340" s="49"/>
      <c r="I340" s="24">
        <v>52</v>
      </c>
    </row>
    <row r="341" spans="1:9" s="24" customFormat="1" ht="11.25">
      <c r="A341" s="23">
        <f t="shared" si="17"/>
        <v>335</v>
      </c>
      <c r="B341" s="62" t="s">
        <v>2700</v>
      </c>
      <c r="C341" s="69" t="s">
        <v>2701</v>
      </c>
      <c r="D341" s="62" t="s">
        <v>2681</v>
      </c>
      <c r="E341" s="62">
        <v>60</v>
      </c>
      <c r="F341" s="51">
        <f t="shared" si="15"/>
        <v>0.6</v>
      </c>
      <c r="G341" s="52" t="str">
        <f t="shared" si="16"/>
        <v>TB Khá</v>
      </c>
      <c r="H341" s="49"/>
      <c r="I341" s="24">
        <v>52</v>
      </c>
    </row>
    <row r="342" spans="1:9" s="24" customFormat="1" ht="11.25">
      <c r="A342" s="23">
        <f t="shared" si="17"/>
        <v>336</v>
      </c>
      <c r="B342" s="62" t="s">
        <v>2702</v>
      </c>
      <c r="C342" s="69" t="s">
        <v>2703</v>
      </c>
      <c r="D342" s="62" t="s">
        <v>2681</v>
      </c>
      <c r="E342" s="62">
        <v>75</v>
      </c>
      <c r="F342" s="51">
        <f t="shared" si="15"/>
        <v>0.75</v>
      </c>
      <c r="G342" s="52" t="str">
        <f t="shared" si="16"/>
        <v>Khá</v>
      </c>
      <c r="H342" s="49"/>
      <c r="I342" s="24">
        <v>52</v>
      </c>
    </row>
    <row r="343" spans="1:9" s="24" customFormat="1" ht="11.25">
      <c r="A343" s="23">
        <f t="shared" si="17"/>
        <v>337</v>
      </c>
      <c r="B343" s="62" t="s">
        <v>2704</v>
      </c>
      <c r="C343" s="69" t="s">
        <v>3394</v>
      </c>
      <c r="D343" s="62" t="s">
        <v>2681</v>
      </c>
      <c r="E343" s="62">
        <v>70</v>
      </c>
      <c r="F343" s="51">
        <f t="shared" si="15"/>
        <v>0.7</v>
      </c>
      <c r="G343" s="52" t="str">
        <f t="shared" si="16"/>
        <v>Khá</v>
      </c>
      <c r="H343" s="49"/>
      <c r="I343" s="24">
        <v>52</v>
      </c>
    </row>
    <row r="344" spans="1:9" s="24" customFormat="1" ht="11.25">
      <c r="A344" s="23">
        <f t="shared" si="17"/>
        <v>338</v>
      </c>
      <c r="B344" s="62" t="s">
        <v>2705</v>
      </c>
      <c r="C344" s="69" t="s">
        <v>3709</v>
      </c>
      <c r="D344" s="62" t="s">
        <v>2681</v>
      </c>
      <c r="E344" s="62">
        <v>70</v>
      </c>
      <c r="F344" s="51">
        <f t="shared" si="15"/>
        <v>0.7</v>
      </c>
      <c r="G344" s="52" t="str">
        <f t="shared" si="16"/>
        <v>Khá</v>
      </c>
      <c r="H344" s="49"/>
      <c r="I344" s="24">
        <v>52</v>
      </c>
    </row>
    <row r="345" spans="1:9" s="24" customFormat="1" ht="11.25">
      <c r="A345" s="23">
        <f t="shared" si="17"/>
        <v>339</v>
      </c>
      <c r="B345" s="62" t="s">
        <v>2706</v>
      </c>
      <c r="C345" s="69" t="s">
        <v>3709</v>
      </c>
      <c r="D345" s="62" t="s">
        <v>2681</v>
      </c>
      <c r="E345" s="62">
        <v>70</v>
      </c>
      <c r="F345" s="51">
        <f t="shared" si="15"/>
        <v>0.7</v>
      </c>
      <c r="G345" s="52" t="str">
        <f t="shared" si="16"/>
        <v>Khá</v>
      </c>
      <c r="H345" s="49"/>
      <c r="I345" s="24">
        <v>52</v>
      </c>
    </row>
    <row r="346" spans="1:9" s="24" customFormat="1" ht="11.25">
      <c r="A346" s="23">
        <f t="shared" si="17"/>
        <v>340</v>
      </c>
      <c r="B346" s="62" t="s">
        <v>2707</v>
      </c>
      <c r="C346" s="69" t="s">
        <v>3171</v>
      </c>
      <c r="D346" s="62" t="s">
        <v>2681</v>
      </c>
      <c r="E346" s="62">
        <v>60</v>
      </c>
      <c r="F346" s="51">
        <f t="shared" si="15"/>
        <v>0.6</v>
      </c>
      <c r="G346" s="52" t="str">
        <f t="shared" si="16"/>
        <v>TB Khá</v>
      </c>
      <c r="H346" s="49"/>
      <c r="I346" s="24">
        <v>52</v>
      </c>
    </row>
    <row r="347" spans="1:9" s="24" customFormat="1" ht="11.25">
      <c r="A347" s="23">
        <f t="shared" si="17"/>
        <v>341</v>
      </c>
      <c r="B347" s="62" t="s">
        <v>2708</v>
      </c>
      <c r="C347" s="69" t="s">
        <v>2031</v>
      </c>
      <c r="D347" s="62" t="s">
        <v>2681</v>
      </c>
      <c r="E347" s="62">
        <v>84</v>
      </c>
      <c r="F347" s="51">
        <f t="shared" si="15"/>
        <v>0.84</v>
      </c>
      <c r="G347" s="52" t="str">
        <f t="shared" si="16"/>
        <v>Tốt</v>
      </c>
      <c r="H347" s="49"/>
      <c r="I347" s="24">
        <v>52</v>
      </c>
    </row>
    <row r="348" spans="1:9" s="24" customFormat="1" ht="11.25">
      <c r="A348" s="23">
        <f t="shared" si="17"/>
        <v>342</v>
      </c>
      <c r="B348" s="62" t="s">
        <v>2709</v>
      </c>
      <c r="C348" s="69" t="s">
        <v>2710</v>
      </c>
      <c r="D348" s="62" t="s">
        <v>2681</v>
      </c>
      <c r="E348" s="62">
        <v>70</v>
      </c>
      <c r="F348" s="51">
        <f t="shared" si="15"/>
        <v>0.7</v>
      </c>
      <c r="G348" s="52" t="str">
        <f t="shared" si="16"/>
        <v>Khá</v>
      </c>
      <c r="H348" s="49"/>
      <c r="I348" s="24">
        <v>52</v>
      </c>
    </row>
    <row r="349" spans="1:9" s="24" customFormat="1" ht="11.25">
      <c r="A349" s="23">
        <f t="shared" si="17"/>
        <v>343</v>
      </c>
      <c r="B349" s="62" t="s">
        <v>2711</v>
      </c>
      <c r="C349" s="69" t="s">
        <v>2712</v>
      </c>
      <c r="D349" s="62" t="s">
        <v>2681</v>
      </c>
      <c r="E349" s="62">
        <v>60</v>
      </c>
      <c r="F349" s="51">
        <f t="shared" si="15"/>
        <v>0.6</v>
      </c>
      <c r="G349" s="52" t="str">
        <f t="shared" si="16"/>
        <v>TB Khá</v>
      </c>
      <c r="H349" s="49"/>
      <c r="I349" s="24">
        <v>52</v>
      </c>
    </row>
    <row r="350" spans="1:9" s="24" customFormat="1" ht="11.25">
      <c r="A350" s="23">
        <f t="shared" si="17"/>
        <v>344</v>
      </c>
      <c r="B350" s="62" t="s">
        <v>2713</v>
      </c>
      <c r="C350" s="69" t="s">
        <v>2714</v>
      </c>
      <c r="D350" s="62" t="s">
        <v>2681</v>
      </c>
      <c r="E350" s="62">
        <v>70</v>
      </c>
      <c r="F350" s="51">
        <f t="shared" si="15"/>
        <v>0.7</v>
      </c>
      <c r="G350" s="52" t="str">
        <f t="shared" si="16"/>
        <v>Khá</v>
      </c>
      <c r="H350" s="49"/>
      <c r="I350" s="24">
        <v>52</v>
      </c>
    </row>
    <row r="351" spans="1:9" s="24" customFormat="1" ht="11.25">
      <c r="A351" s="23">
        <f t="shared" si="17"/>
        <v>345</v>
      </c>
      <c r="B351" s="62" t="s">
        <v>2715</v>
      </c>
      <c r="C351" s="69" t="s">
        <v>2716</v>
      </c>
      <c r="D351" s="62" t="s">
        <v>2681</v>
      </c>
      <c r="E351" s="62">
        <v>80</v>
      </c>
      <c r="F351" s="51">
        <f t="shared" si="15"/>
        <v>0.8</v>
      </c>
      <c r="G351" s="52" t="str">
        <f t="shared" si="16"/>
        <v>Tốt</v>
      </c>
      <c r="H351" s="49"/>
      <c r="I351" s="24">
        <v>52</v>
      </c>
    </row>
    <row r="352" spans="1:9" s="24" customFormat="1" ht="11.25">
      <c r="A352" s="23">
        <f t="shared" si="17"/>
        <v>346</v>
      </c>
      <c r="B352" s="62" t="s">
        <v>2717</v>
      </c>
      <c r="C352" s="69" t="s">
        <v>2718</v>
      </c>
      <c r="D352" s="62" t="s">
        <v>2681</v>
      </c>
      <c r="E352" s="62">
        <v>60</v>
      </c>
      <c r="F352" s="51">
        <f t="shared" si="15"/>
        <v>0.6</v>
      </c>
      <c r="G352" s="52" t="str">
        <f t="shared" si="16"/>
        <v>TB Khá</v>
      </c>
      <c r="H352" s="49"/>
      <c r="I352" s="24">
        <v>52</v>
      </c>
    </row>
    <row r="353" spans="1:9" s="24" customFormat="1" ht="11.25">
      <c r="A353" s="23">
        <f t="shared" si="17"/>
        <v>347</v>
      </c>
      <c r="B353" s="62" t="s">
        <v>2719</v>
      </c>
      <c r="C353" s="69" t="s">
        <v>2720</v>
      </c>
      <c r="D353" s="62" t="s">
        <v>2681</v>
      </c>
      <c r="E353" s="62">
        <v>60</v>
      </c>
      <c r="F353" s="51">
        <f t="shared" si="15"/>
        <v>0.6</v>
      </c>
      <c r="G353" s="52" t="str">
        <f t="shared" si="16"/>
        <v>TB Khá</v>
      </c>
      <c r="H353" s="49"/>
      <c r="I353" s="24">
        <v>52</v>
      </c>
    </row>
    <row r="354" spans="1:9" s="24" customFormat="1" ht="11.25">
      <c r="A354" s="23">
        <f t="shared" si="17"/>
        <v>348</v>
      </c>
      <c r="B354" s="62" t="s">
        <v>2721</v>
      </c>
      <c r="C354" s="69" t="s">
        <v>3612</v>
      </c>
      <c r="D354" s="62" t="s">
        <v>2681</v>
      </c>
      <c r="E354" s="62">
        <v>70</v>
      </c>
      <c r="F354" s="51">
        <f t="shared" si="15"/>
        <v>0.7</v>
      </c>
      <c r="G354" s="52" t="str">
        <f t="shared" si="16"/>
        <v>Khá</v>
      </c>
      <c r="H354" s="49"/>
      <c r="I354" s="24">
        <v>52</v>
      </c>
    </row>
    <row r="355" spans="1:9" s="24" customFormat="1" ht="11.25">
      <c r="A355" s="23">
        <f t="shared" si="17"/>
        <v>349</v>
      </c>
      <c r="B355" s="62" t="s">
        <v>2722</v>
      </c>
      <c r="C355" s="69" t="s">
        <v>2723</v>
      </c>
      <c r="D355" s="62" t="s">
        <v>2681</v>
      </c>
      <c r="E355" s="62">
        <v>70</v>
      </c>
      <c r="F355" s="51">
        <f t="shared" si="15"/>
        <v>0.7</v>
      </c>
      <c r="G355" s="52" t="str">
        <f t="shared" si="16"/>
        <v>Khá</v>
      </c>
      <c r="H355" s="49"/>
      <c r="I355" s="24">
        <v>52</v>
      </c>
    </row>
    <row r="356" spans="1:9" s="24" customFormat="1" ht="11.25">
      <c r="A356" s="23">
        <f t="shared" si="17"/>
        <v>350</v>
      </c>
      <c r="B356" s="62" t="s">
        <v>2724</v>
      </c>
      <c r="C356" s="69" t="s">
        <v>2725</v>
      </c>
      <c r="D356" s="62" t="s">
        <v>2681</v>
      </c>
      <c r="E356" s="62">
        <v>70</v>
      </c>
      <c r="F356" s="51">
        <f t="shared" si="15"/>
        <v>0.7</v>
      </c>
      <c r="G356" s="52" t="str">
        <f t="shared" si="16"/>
        <v>Khá</v>
      </c>
      <c r="H356" s="49"/>
      <c r="I356" s="24">
        <v>52</v>
      </c>
    </row>
    <row r="357" spans="1:9" s="24" customFormat="1" ht="11.25">
      <c r="A357" s="23">
        <f t="shared" si="17"/>
        <v>351</v>
      </c>
      <c r="B357" s="62" t="s">
        <v>2726</v>
      </c>
      <c r="C357" s="69" t="s">
        <v>2727</v>
      </c>
      <c r="D357" s="62" t="s">
        <v>2681</v>
      </c>
      <c r="E357" s="62">
        <v>61</v>
      </c>
      <c r="F357" s="51">
        <f t="shared" si="15"/>
        <v>0.61</v>
      </c>
      <c r="G357" s="52" t="str">
        <f t="shared" si="16"/>
        <v>TB Khá</v>
      </c>
      <c r="H357" s="49"/>
      <c r="I357" s="24">
        <v>52</v>
      </c>
    </row>
    <row r="358" spans="1:9" s="24" customFormat="1" ht="11.25">
      <c r="A358" s="23">
        <f t="shared" si="17"/>
        <v>352</v>
      </c>
      <c r="B358" s="62" t="s">
        <v>2728</v>
      </c>
      <c r="C358" s="69" t="s">
        <v>2729</v>
      </c>
      <c r="D358" s="62" t="s">
        <v>2681</v>
      </c>
      <c r="E358" s="62">
        <v>60</v>
      </c>
      <c r="F358" s="51">
        <f t="shared" si="15"/>
        <v>0.6</v>
      </c>
      <c r="G358" s="52" t="str">
        <f t="shared" si="16"/>
        <v>TB Khá</v>
      </c>
      <c r="H358" s="49"/>
      <c r="I358" s="24">
        <v>52</v>
      </c>
    </row>
    <row r="359" spans="1:9" s="24" customFormat="1" ht="11.25">
      <c r="A359" s="23">
        <f t="shared" si="17"/>
        <v>353</v>
      </c>
      <c r="B359" s="62" t="s">
        <v>2730</v>
      </c>
      <c r="C359" s="69" t="s">
        <v>2731</v>
      </c>
      <c r="D359" s="62" t="s">
        <v>2681</v>
      </c>
      <c r="E359" s="62">
        <v>71</v>
      </c>
      <c r="F359" s="51">
        <f t="shared" si="15"/>
        <v>0.71</v>
      </c>
      <c r="G359" s="52" t="str">
        <f t="shared" si="16"/>
        <v>Khá</v>
      </c>
      <c r="H359" s="49"/>
      <c r="I359" s="24">
        <v>52</v>
      </c>
    </row>
    <row r="360" spans="1:9" s="24" customFormat="1" ht="11.25">
      <c r="A360" s="23">
        <f t="shared" si="17"/>
        <v>354</v>
      </c>
      <c r="B360" s="62" t="s">
        <v>2732</v>
      </c>
      <c r="C360" s="69" t="s">
        <v>2733</v>
      </c>
      <c r="D360" s="62" t="s">
        <v>2681</v>
      </c>
      <c r="E360" s="62">
        <v>79</v>
      </c>
      <c r="F360" s="51">
        <f t="shared" si="15"/>
        <v>0.79</v>
      </c>
      <c r="G360" s="52" t="str">
        <f t="shared" si="16"/>
        <v>Khá</v>
      </c>
      <c r="H360" s="49"/>
      <c r="I360" s="24">
        <v>52</v>
      </c>
    </row>
    <row r="361" spans="1:9" s="24" customFormat="1" ht="11.25">
      <c r="A361" s="23">
        <f t="shared" si="17"/>
        <v>355</v>
      </c>
      <c r="B361" s="62" t="s">
        <v>2734</v>
      </c>
      <c r="C361" s="69" t="s">
        <v>2735</v>
      </c>
      <c r="D361" s="62" t="s">
        <v>2681</v>
      </c>
      <c r="E361" s="62">
        <v>70</v>
      </c>
      <c r="F361" s="51">
        <f t="shared" si="15"/>
        <v>0.7</v>
      </c>
      <c r="G361" s="52" t="str">
        <f t="shared" si="16"/>
        <v>Khá</v>
      </c>
      <c r="H361" s="49"/>
      <c r="I361" s="24">
        <v>52</v>
      </c>
    </row>
    <row r="362" spans="1:9" s="24" customFormat="1" ht="11.25">
      <c r="A362" s="23">
        <f t="shared" si="17"/>
        <v>356</v>
      </c>
      <c r="B362" s="62" t="s">
        <v>2736</v>
      </c>
      <c r="C362" s="69" t="s">
        <v>2737</v>
      </c>
      <c r="D362" s="62" t="s">
        <v>2681</v>
      </c>
      <c r="E362" s="62">
        <v>80</v>
      </c>
      <c r="F362" s="51">
        <f t="shared" si="15"/>
        <v>0.8</v>
      </c>
      <c r="G362" s="52" t="str">
        <f t="shared" si="16"/>
        <v>Tốt</v>
      </c>
      <c r="H362" s="49"/>
      <c r="I362" s="24">
        <v>52</v>
      </c>
    </row>
    <row r="363" spans="1:9" s="24" customFormat="1" ht="11.25">
      <c r="A363" s="23">
        <f t="shared" si="17"/>
        <v>357</v>
      </c>
      <c r="B363" s="62" t="s">
        <v>2738</v>
      </c>
      <c r="C363" s="69" t="s">
        <v>2739</v>
      </c>
      <c r="D363" s="62" t="s">
        <v>2681</v>
      </c>
      <c r="E363" s="62">
        <v>60</v>
      </c>
      <c r="F363" s="51">
        <f t="shared" si="15"/>
        <v>0.6</v>
      </c>
      <c r="G363" s="52" t="str">
        <f t="shared" si="16"/>
        <v>TB Khá</v>
      </c>
      <c r="H363" s="49"/>
      <c r="I363" s="24">
        <v>52</v>
      </c>
    </row>
    <row r="364" spans="1:9" s="24" customFormat="1" ht="11.25">
      <c r="A364" s="23">
        <f t="shared" si="17"/>
        <v>358</v>
      </c>
      <c r="B364" s="62" t="s">
        <v>2740</v>
      </c>
      <c r="C364" s="69" t="s">
        <v>2741</v>
      </c>
      <c r="D364" s="62" t="s">
        <v>2681</v>
      </c>
      <c r="E364" s="62">
        <v>70</v>
      </c>
      <c r="F364" s="51">
        <f t="shared" si="15"/>
        <v>0.7</v>
      </c>
      <c r="G364" s="52" t="str">
        <f t="shared" si="16"/>
        <v>Khá</v>
      </c>
      <c r="H364" s="49"/>
      <c r="I364" s="24">
        <v>52</v>
      </c>
    </row>
    <row r="365" spans="1:9" s="24" customFormat="1" ht="11.25">
      <c r="A365" s="23">
        <f t="shared" si="17"/>
        <v>359</v>
      </c>
      <c r="B365" s="62" t="s">
        <v>2742</v>
      </c>
      <c r="C365" s="69" t="s">
        <v>4609</v>
      </c>
      <c r="D365" s="62" t="s">
        <v>2681</v>
      </c>
      <c r="E365" s="62">
        <v>60</v>
      </c>
      <c r="F365" s="51">
        <f t="shared" si="15"/>
        <v>0.6</v>
      </c>
      <c r="G365" s="52" t="str">
        <f t="shared" si="16"/>
        <v>TB Khá</v>
      </c>
      <c r="H365" s="49"/>
      <c r="I365" s="24">
        <v>52</v>
      </c>
    </row>
    <row r="366" spans="1:9" s="24" customFormat="1" ht="11.25">
      <c r="A366" s="23">
        <f t="shared" si="17"/>
        <v>360</v>
      </c>
      <c r="B366" s="62" t="s">
        <v>2743</v>
      </c>
      <c r="C366" s="69" t="s">
        <v>2744</v>
      </c>
      <c r="D366" s="62" t="s">
        <v>2681</v>
      </c>
      <c r="E366" s="62">
        <v>60</v>
      </c>
      <c r="F366" s="51">
        <f t="shared" si="15"/>
        <v>0.6</v>
      </c>
      <c r="G366" s="52" t="str">
        <f t="shared" si="16"/>
        <v>TB Khá</v>
      </c>
      <c r="H366" s="49"/>
      <c r="I366" s="24">
        <v>52</v>
      </c>
    </row>
    <row r="367" spans="1:9" s="24" customFormat="1" ht="11.25">
      <c r="A367" s="23">
        <f t="shared" si="17"/>
        <v>361</v>
      </c>
      <c r="B367" s="62" t="s">
        <v>2745</v>
      </c>
      <c r="C367" s="69" t="s">
        <v>2477</v>
      </c>
      <c r="D367" s="62" t="s">
        <v>2681</v>
      </c>
      <c r="E367" s="62">
        <v>60</v>
      </c>
      <c r="F367" s="51">
        <f t="shared" si="15"/>
        <v>0.6</v>
      </c>
      <c r="G367" s="52" t="str">
        <f t="shared" si="16"/>
        <v>TB Khá</v>
      </c>
      <c r="H367" s="49"/>
      <c r="I367" s="24">
        <v>52</v>
      </c>
    </row>
    <row r="368" spans="1:9" s="24" customFormat="1" ht="11.25">
      <c r="A368" s="23">
        <f t="shared" si="17"/>
        <v>362</v>
      </c>
      <c r="B368" s="62" t="s">
        <v>2746</v>
      </c>
      <c r="C368" s="69" t="s">
        <v>2747</v>
      </c>
      <c r="D368" s="62" t="s">
        <v>2681</v>
      </c>
      <c r="E368" s="62">
        <v>75</v>
      </c>
      <c r="F368" s="51">
        <f t="shared" si="15"/>
        <v>0.75</v>
      </c>
      <c r="G368" s="52" t="str">
        <f t="shared" si="16"/>
        <v>Khá</v>
      </c>
      <c r="H368" s="49"/>
      <c r="I368" s="24">
        <v>52</v>
      </c>
    </row>
    <row r="369" spans="1:9" s="24" customFormat="1" ht="11.25">
      <c r="A369" s="23">
        <f t="shared" si="17"/>
        <v>363</v>
      </c>
      <c r="B369" s="62" t="s">
        <v>2748</v>
      </c>
      <c r="C369" s="69" t="s">
        <v>2749</v>
      </c>
      <c r="D369" s="62" t="s">
        <v>2681</v>
      </c>
      <c r="E369" s="62">
        <v>60</v>
      </c>
      <c r="F369" s="51">
        <f t="shared" si="15"/>
        <v>0.6</v>
      </c>
      <c r="G369" s="52" t="str">
        <f t="shared" si="16"/>
        <v>TB Khá</v>
      </c>
      <c r="H369" s="49"/>
      <c r="I369" s="24">
        <v>52</v>
      </c>
    </row>
    <row r="370" spans="1:9" s="24" customFormat="1" ht="11.25">
      <c r="A370" s="23">
        <f t="shared" si="17"/>
        <v>364</v>
      </c>
      <c r="B370" s="62" t="s">
        <v>2750</v>
      </c>
      <c r="C370" s="69" t="s">
        <v>2751</v>
      </c>
      <c r="D370" s="62" t="s">
        <v>2681</v>
      </c>
      <c r="E370" s="62">
        <v>72</v>
      </c>
      <c r="F370" s="51">
        <f t="shared" si="15"/>
        <v>0.72</v>
      </c>
      <c r="G370" s="52" t="str">
        <f t="shared" si="16"/>
        <v>Khá</v>
      </c>
      <c r="H370" s="49"/>
      <c r="I370" s="24">
        <v>53</v>
      </c>
    </row>
    <row r="371" spans="1:9" s="24" customFormat="1" ht="11.25">
      <c r="A371" s="23">
        <f t="shared" si="17"/>
        <v>365</v>
      </c>
      <c r="B371" s="62" t="s">
        <v>2752</v>
      </c>
      <c r="C371" s="69" t="s">
        <v>2753</v>
      </c>
      <c r="D371" s="62" t="s">
        <v>2681</v>
      </c>
      <c r="E371" s="62">
        <v>60</v>
      </c>
      <c r="F371" s="51">
        <f t="shared" si="15"/>
        <v>0.6</v>
      </c>
      <c r="G371" s="52" t="str">
        <f t="shared" si="16"/>
        <v>TB Khá</v>
      </c>
      <c r="H371" s="49"/>
      <c r="I371" s="24">
        <v>53</v>
      </c>
    </row>
    <row r="372" spans="1:9" s="24" customFormat="1" ht="11.25">
      <c r="A372" s="23">
        <f t="shared" si="17"/>
        <v>366</v>
      </c>
      <c r="B372" s="62" t="s">
        <v>2754</v>
      </c>
      <c r="C372" s="69" t="s">
        <v>2755</v>
      </c>
      <c r="D372" s="62" t="s">
        <v>2681</v>
      </c>
      <c r="E372" s="62">
        <v>60</v>
      </c>
      <c r="F372" s="51">
        <f t="shared" si="15"/>
        <v>0.6</v>
      </c>
      <c r="G372" s="52" t="str">
        <f t="shared" si="16"/>
        <v>TB Khá</v>
      </c>
      <c r="H372" s="49"/>
      <c r="I372" s="24">
        <v>53</v>
      </c>
    </row>
    <row r="373" spans="1:9" s="24" customFormat="1" ht="11.25">
      <c r="A373" s="23">
        <f t="shared" si="17"/>
        <v>367</v>
      </c>
      <c r="B373" s="62" t="s">
        <v>2756</v>
      </c>
      <c r="C373" s="69" t="s">
        <v>2757</v>
      </c>
      <c r="D373" s="62" t="s">
        <v>2681</v>
      </c>
      <c r="E373" s="62">
        <v>60</v>
      </c>
      <c r="F373" s="51">
        <f t="shared" si="15"/>
        <v>0.6</v>
      </c>
      <c r="G373" s="52" t="str">
        <f t="shared" si="16"/>
        <v>TB Khá</v>
      </c>
      <c r="H373" s="49"/>
      <c r="I373" s="24">
        <v>53</v>
      </c>
    </row>
    <row r="374" spans="1:9" s="24" customFormat="1" ht="11.25">
      <c r="A374" s="23">
        <f t="shared" si="17"/>
        <v>368</v>
      </c>
      <c r="B374" s="62">
        <v>1554021916</v>
      </c>
      <c r="C374" s="69" t="s">
        <v>2758</v>
      </c>
      <c r="D374" s="62" t="s">
        <v>2759</v>
      </c>
      <c r="E374" s="62">
        <v>63</v>
      </c>
      <c r="F374" s="51">
        <f t="shared" si="15"/>
        <v>0.63</v>
      </c>
      <c r="G374" s="52" t="str">
        <f t="shared" si="16"/>
        <v>TB Khá</v>
      </c>
      <c r="H374" s="49"/>
      <c r="I374" s="24">
        <v>53</v>
      </c>
    </row>
    <row r="375" spans="1:9" s="24" customFormat="1" ht="11.25">
      <c r="A375" s="23">
        <f t="shared" si="17"/>
        <v>369</v>
      </c>
      <c r="B375" s="62">
        <v>1554021800</v>
      </c>
      <c r="C375" s="69" t="s">
        <v>2760</v>
      </c>
      <c r="D375" s="62" t="s">
        <v>2759</v>
      </c>
      <c r="E375" s="62">
        <v>75</v>
      </c>
      <c r="F375" s="51">
        <f t="shared" si="15"/>
        <v>0.75</v>
      </c>
      <c r="G375" s="52" t="str">
        <f t="shared" si="16"/>
        <v>Khá</v>
      </c>
      <c r="H375" s="49"/>
      <c r="I375" s="24">
        <v>53</v>
      </c>
    </row>
    <row r="376" spans="1:9" s="24" customFormat="1" ht="11.25">
      <c r="A376" s="23">
        <f t="shared" si="17"/>
        <v>370</v>
      </c>
      <c r="B376" s="62">
        <v>1554021776</v>
      </c>
      <c r="C376" s="69" t="s">
        <v>2761</v>
      </c>
      <c r="D376" s="62" t="s">
        <v>2759</v>
      </c>
      <c r="E376" s="62">
        <v>62</v>
      </c>
      <c r="F376" s="51">
        <f t="shared" si="15"/>
        <v>0.62</v>
      </c>
      <c r="G376" s="52" t="str">
        <f t="shared" si="16"/>
        <v>TB Khá</v>
      </c>
      <c r="H376" s="49"/>
      <c r="I376" s="24">
        <v>53</v>
      </c>
    </row>
    <row r="377" spans="1:9" s="24" customFormat="1" ht="11.25">
      <c r="A377" s="23">
        <f t="shared" si="17"/>
        <v>371</v>
      </c>
      <c r="B377" s="62">
        <v>1554021823</v>
      </c>
      <c r="C377" s="69" t="s">
        <v>2762</v>
      </c>
      <c r="D377" s="62" t="s">
        <v>2759</v>
      </c>
      <c r="E377" s="62">
        <v>55</v>
      </c>
      <c r="F377" s="51">
        <f t="shared" si="15"/>
        <v>0.55</v>
      </c>
      <c r="G377" s="52" t="str">
        <f t="shared" si="16"/>
        <v>Trung bình</v>
      </c>
      <c r="H377" s="49"/>
      <c r="I377" s="24">
        <v>53</v>
      </c>
    </row>
    <row r="378" spans="1:9" s="24" customFormat="1" ht="11.25">
      <c r="A378" s="23">
        <f t="shared" si="17"/>
        <v>372</v>
      </c>
      <c r="B378" s="62">
        <v>1554021810</v>
      </c>
      <c r="C378" s="69" t="s">
        <v>2763</v>
      </c>
      <c r="D378" s="62" t="s">
        <v>2759</v>
      </c>
      <c r="E378" s="62">
        <v>62</v>
      </c>
      <c r="F378" s="51">
        <f t="shared" si="15"/>
        <v>0.62</v>
      </c>
      <c r="G378" s="52" t="str">
        <f t="shared" si="16"/>
        <v>TB Khá</v>
      </c>
      <c r="H378" s="49"/>
      <c r="I378" s="24">
        <v>53</v>
      </c>
    </row>
    <row r="379" spans="1:9" s="24" customFormat="1" ht="11.25">
      <c r="A379" s="23">
        <f t="shared" si="17"/>
        <v>373</v>
      </c>
      <c r="B379" s="62">
        <v>1554021986</v>
      </c>
      <c r="C379" s="69" t="s">
        <v>2142</v>
      </c>
      <c r="D379" s="62" t="s">
        <v>2759</v>
      </c>
      <c r="E379" s="62">
        <v>55</v>
      </c>
      <c r="F379" s="51">
        <f t="shared" si="15"/>
        <v>0.55</v>
      </c>
      <c r="G379" s="52" t="str">
        <f t="shared" si="16"/>
        <v>Trung bình</v>
      </c>
      <c r="H379" s="49"/>
      <c r="I379" s="24">
        <v>53</v>
      </c>
    </row>
    <row r="380" spans="1:9" s="24" customFormat="1" ht="11.25">
      <c r="A380" s="23">
        <f t="shared" si="17"/>
        <v>374</v>
      </c>
      <c r="B380" s="62">
        <v>1554022041</v>
      </c>
      <c r="C380" s="69" t="s">
        <v>2142</v>
      </c>
      <c r="D380" s="62" t="s">
        <v>2759</v>
      </c>
      <c r="E380" s="62">
        <v>70</v>
      </c>
      <c r="F380" s="51">
        <f t="shared" si="15"/>
        <v>0.7</v>
      </c>
      <c r="G380" s="52" t="str">
        <f t="shared" si="16"/>
        <v>Khá</v>
      </c>
      <c r="H380" s="49"/>
      <c r="I380" s="24">
        <v>53</v>
      </c>
    </row>
    <row r="381" spans="1:9" s="24" customFormat="1" ht="11.25">
      <c r="A381" s="23">
        <f t="shared" si="17"/>
        <v>375</v>
      </c>
      <c r="B381" s="62">
        <v>1554021985</v>
      </c>
      <c r="C381" s="69" t="s">
        <v>2764</v>
      </c>
      <c r="D381" s="62" t="s">
        <v>2759</v>
      </c>
      <c r="E381" s="62">
        <v>70</v>
      </c>
      <c r="F381" s="51">
        <f t="shared" si="15"/>
        <v>0.7</v>
      </c>
      <c r="G381" s="52" t="str">
        <f t="shared" si="16"/>
        <v>Khá</v>
      </c>
      <c r="H381" s="49"/>
      <c r="I381" s="24">
        <v>53</v>
      </c>
    </row>
    <row r="382" spans="1:9" s="24" customFormat="1" ht="11.25">
      <c r="A382" s="23">
        <f t="shared" si="17"/>
        <v>376</v>
      </c>
      <c r="B382" s="62">
        <v>1554021979</v>
      </c>
      <c r="C382" s="69" t="s">
        <v>2765</v>
      </c>
      <c r="D382" s="62" t="s">
        <v>2759</v>
      </c>
      <c r="E382" s="62">
        <v>55</v>
      </c>
      <c r="F382" s="51">
        <f t="shared" si="15"/>
        <v>0.55</v>
      </c>
      <c r="G382" s="52" t="str">
        <f t="shared" si="16"/>
        <v>Trung bình</v>
      </c>
      <c r="H382" s="49"/>
      <c r="I382" s="24">
        <v>53</v>
      </c>
    </row>
    <row r="383" spans="1:9" s="24" customFormat="1" ht="11.25">
      <c r="A383" s="23">
        <f t="shared" si="17"/>
        <v>377</v>
      </c>
      <c r="B383" s="62">
        <v>1554022052</v>
      </c>
      <c r="C383" s="69" t="s">
        <v>908</v>
      </c>
      <c r="D383" s="62" t="s">
        <v>2759</v>
      </c>
      <c r="E383" s="62">
        <v>82</v>
      </c>
      <c r="F383" s="51">
        <f t="shared" si="15"/>
        <v>0.82</v>
      </c>
      <c r="G383" s="52" t="str">
        <f t="shared" si="16"/>
        <v>Tốt</v>
      </c>
      <c r="H383" s="49"/>
      <c r="I383" s="24">
        <v>53</v>
      </c>
    </row>
    <row r="384" spans="1:9" s="24" customFormat="1" ht="11.25">
      <c r="A384" s="23">
        <f t="shared" si="17"/>
        <v>378</v>
      </c>
      <c r="B384" s="62">
        <v>1554022194</v>
      </c>
      <c r="C384" s="69" t="s">
        <v>66</v>
      </c>
      <c r="D384" s="62" t="s">
        <v>2759</v>
      </c>
      <c r="E384" s="62">
        <v>55</v>
      </c>
      <c r="F384" s="51">
        <f t="shared" si="15"/>
        <v>0.55</v>
      </c>
      <c r="G384" s="52" t="str">
        <f t="shared" si="16"/>
        <v>Trung bình</v>
      </c>
      <c r="H384" s="49"/>
      <c r="I384" s="24">
        <v>53</v>
      </c>
    </row>
    <row r="385" spans="1:9" s="24" customFormat="1" ht="11.25">
      <c r="A385" s="23">
        <f t="shared" si="17"/>
        <v>379</v>
      </c>
      <c r="B385" s="62">
        <v>1554022090</v>
      </c>
      <c r="C385" s="69" t="s">
        <v>2766</v>
      </c>
      <c r="D385" s="62" t="s">
        <v>2759</v>
      </c>
      <c r="E385" s="62">
        <v>55</v>
      </c>
      <c r="F385" s="51">
        <f t="shared" si="15"/>
        <v>0.55</v>
      </c>
      <c r="G385" s="52" t="str">
        <f t="shared" si="16"/>
        <v>Trung bình</v>
      </c>
      <c r="H385" s="49"/>
      <c r="I385" s="24">
        <v>53</v>
      </c>
    </row>
    <row r="386" spans="1:9" s="24" customFormat="1" ht="11.25">
      <c r="A386" s="23">
        <f t="shared" si="17"/>
        <v>380</v>
      </c>
      <c r="B386" s="62">
        <v>1554022238</v>
      </c>
      <c r="C386" s="69" t="s">
        <v>2767</v>
      </c>
      <c r="D386" s="62" t="s">
        <v>2759</v>
      </c>
      <c r="E386" s="62">
        <v>72</v>
      </c>
      <c r="F386" s="51">
        <f t="shared" si="15"/>
        <v>0.72</v>
      </c>
      <c r="G386" s="52" t="str">
        <f t="shared" si="16"/>
        <v>Khá</v>
      </c>
      <c r="H386" s="49"/>
      <c r="I386" s="24">
        <v>53</v>
      </c>
    </row>
    <row r="387" spans="1:9" s="24" customFormat="1" ht="11.25">
      <c r="A387" s="23">
        <f t="shared" si="17"/>
        <v>381</v>
      </c>
      <c r="B387" s="62">
        <v>1554022127</v>
      </c>
      <c r="C387" s="69" t="s">
        <v>2768</v>
      </c>
      <c r="D387" s="62" t="s">
        <v>2759</v>
      </c>
      <c r="E387" s="62">
        <v>62</v>
      </c>
      <c r="F387" s="51">
        <f t="shared" si="15"/>
        <v>0.62</v>
      </c>
      <c r="G387" s="52" t="str">
        <f t="shared" si="16"/>
        <v>TB Khá</v>
      </c>
      <c r="H387" s="49"/>
      <c r="I387" s="24">
        <v>53</v>
      </c>
    </row>
    <row r="388" spans="1:9" s="24" customFormat="1" ht="11.25">
      <c r="A388" s="23">
        <f t="shared" si="17"/>
        <v>382</v>
      </c>
      <c r="B388" s="62">
        <v>1554022270</v>
      </c>
      <c r="C388" s="69" t="s">
        <v>2769</v>
      </c>
      <c r="D388" s="62" t="s">
        <v>2759</v>
      </c>
      <c r="E388" s="62">
        <v>55</v>
      </c>
      <c r="F388" s="51">
        <f t="shared" si="15"/>
        <v>0.55</v>
      </c>
      <c r="G388" s="52" t="str">
        <f t="shared" si="16"/>
        <v>Trung bình</v>
      </c>
      <c r="H388" s="49"/>
      <c r="I388" s="24">
        <v>53</v>
      </c>
    </row>
    <row r="389" spans="1:9" s="24" customFormat="1" ht="11.25">
      <c r="A389" s="23">
        <f t="shared" si="17"/>
        <v>383</v>
      </c>
      <c r="B389" s="62">
        <v>1554021788</v>
      </c>
      <c r="C389" s="69" t="s">
        <v>2770</v>
      </c>
      <c r="D389" s="62" t="s">
        <v>2759</v>
      </c>
      <c r="E389" s="62">
        <v>55</v>
      </c>
      <c r="F389" s="51">
        <f t="shared" si="15"/>
        <v>0.55</v>
      </c>
      <c r="G389" s="52" t="str">
        <f t="shared" si="16"/>
        <v>Trung bình</v>
      </c>
      <c r="H389" s="49"/>
      <c r="I389" s="24">
        <v>53</v>
      </c>
    </row>
    <row r="390" spans="1:9" s="24" customFormat="1" ht="11.25">
      <c r="A390" s="23">
        <f t="shared" si="17"/>
        <v>384</v>
      </c>
      <c r="B390" s="62">
        <v>1554021837</v>
      </c>
      <c r="C390" s="69" t="s">
        <v>2771</v>
      </c>
      <c r="D390" s="62" t="s">
        <v>2759</v>
      </c>
      <c r="E390" s="62">
        <v>70</v>
      </c>
      <c r="F390" s="51">
        <f t="shared" si="15"/>
        <v>0.7</v>
      </c>
      <c r="G390" s="52" t="str">
        <f t="shared" si="16"/>
        <v>Khá</v>
      </c>
      <c r="H390" s="49"/>
      <c r="I390" s="24">
        <v>53</v>
      </c>
    </row>
    <row r="391" spans="1:9" s="24" customFormat="1" ht="11.25">
      <c r="A391" s="23">
        <f t="shared" si="17"/>
        <v>385</v>
      </c>
      <c r="B391" s="62">
        <v>1554022114</v>
      </c>
      <c r="C391" s="69" t="s">
        <v>2772</v>
      </c>
      <c r="D391" s="62" t="s">
        <v>2759</v>
      </c>
      <c r="E391" s="62">
        <v>55</v>
      </c>
      <c r="F391" s="51">
        <f t="shared" si="15"/>
        <v>0.55</v>
      </c>
      <c r="G391" s="52" t="str">
        <f t="shared" si="16"/>
        <v>Trung bình</v>
      </c>
      <c r="H391" s="49"/>
      <c r="I391" s="24">
        <v>53</v>
      </c>
    </row>
    <row r="392" spans="1:9" s="24" customFormat="1" ht="11.25">
      <c r="A392" s="23">
        <f t="shared" si="17"/>
        <v>386</v>
      </c>
      <c r="B392" s="62">
        <v>1554021950</v>
      </c>
      <c r="C392" s="69" t="s">
        <v>2773</v>
      </c>
      <c r="D392" s="62" t="s">
        <v>2759</v>
      </c>
      <c r="E392" s="62">
        <v>75</v>
      </c>
      <c r="F392" s="51">
        <f aca="true" t="shared" si="18" ref="F392:F455">+E392/100</f>
        <v>0.75</v>
      </c>
      <c r="G392" s="52" t="str">
        <f aca="true" t="shared" si="19" ref="G392:G455">IF(E392&gt;89,"Xuất sắc",IF((E392&gt;79)*AND(E392&lt;90),"Tốt",IF((E392&gt;69)*AND(E392&lt;80),"Khá",IF((E392&gt;59)*AND(E392&lt;70),"TB Khá",IF((E392&gt;49)*AND(E392&lt;60),"Trung bình",IF((E392&gt;29)*AND(E392&lt;50),"Yếu",IF((E392&lt;30)*AND(E392&gt;=0),"Kém","  ")))))))</f>
        <v>Khá</v>
      </c>
      <c r="H392" s="49"/>
      <c r="I392" s="24">
        <v>53</v>
      </c>
    </row>
    <row r="393" spans="1:9" s="24" customFormat="1" ht="11.25">
      <c r="A393" s="23">
        <f aca="true" t="shared" si="20" ref="A393:A456">+A392+1</f>
        <v>387</v>
      </c>
      <c r="B393" s="62">
        <v>1554022181</v>
      </c>
      <c r="C393" s="69" t="s">
        <v>2774</v>
      </c>
      <c r="D393" s="62" t="s">
        <v>2759</v>
      </c>
      <c r="E393" s="62">
        <v>82</v>
      </c>
      <c r="F393" s="51">
        <f t="shared" si="18"/>
        <v>0.82</v>
      </c>
      <c r="G393" s="52" t="str">
        <f t="shared" si="19"/>
        <v>Tốt</v>
      </c>
      <c r="H393" s="49"/>
      <c r="I393" s="24">
        <v>53</v>
      </c>
    </row>
    <row r="394" spans="1:9" s="24" customFormat="1" ht="11.25">
      <c r="A394" s="23">
        <f t="shared" si="20"/>
        <v>388</v>
      </c>
      <c r="B394" s="62">
        <v>1554022178</v>
      </c>
      <c r="C394" s="69" t="s">
        <v>2775</v>
      </c>
      <c r="D394" s="62" t="s">
        <v>2759</v>
      </c>
      <c r="E394" s="62">
        <v>70</v>
      </c>
      <c r="F394" s="51">
        <f t="shared" si="18"/>
        <v>0.7</v>
      </c>
      <c r="G394" s="52" t="str">
        <f t="shared" si="19"/>
        <v>Khá</v>
      </c>
      <c r="H394" s="49"/>
      <c r="I394" s="24">
        <v>53</v>
      </c>
    </row>
    <row r="395" spans="1:9" s="24" customFormat="1" ht="11.25">
      <c r="A395" s="23">
        <f t="shared" si="20"/>
        <v>389</v>
      </c>
      <c r="B395" s="62">
        <v>1554021732</v>
      </c>
      <c r="C395" s="69" t="s">
        <v>1088</v>
      </c>
      <c r="D395" s="62" t="s">
        <v>2759</v>
      </c>
      <c r="E395" s="62">
        <v>76</v>
      </c>
      <c r="F395" s="51">
        <f t="shared" si="18"/>
        <v>0.76</v>
      </c>
      <c r="G395" s="52" t="str">
        <f t="shared" si="19"/>
        <v>Khá</v>
      </c>
      <c r="H395" s="49"/>
      <c r="I395" s="24">
        <v>53</v>
      </c>
    </row>
    <row r="396" spans="1:9" s="24" customFormat="1" ht="11.25">
      <c r="A396" s="23">
        <f t="shared" si="20"/>
        <v>390</v>
      </c>
      <c r="B396" s="62">
        <v>1554022005</v>
      </c>
      <c r="C396" s="69" t="s">
        <v>2776</v>
      </c>
      <c r="D396" s="62" t="s">
        <v>2759</v>
      </c>
      <c r="E396" s="62">
        <v>75</v>
      </c>
      <c r="F396" s="51">
        <f t="shared" si="18"/>
        <v>0.75</v>
      </c>
      <c r="G396" s="52" t="str">
        <f t="shared" si="19"/>
        <v>Khá</v>
      </c>
      <c r="H396" s="49"/>
      <c r="I396" s="24">
        <v>53</v>
      </c>
    </row>
    <row r="397" spans="1:9" s="24" customFormat="1" ht="11.25">
      <c r="A397" s="23">
        <f t="shared" si="20"/>
        <v>391</v>
      </c>
      <c r="B397" s="62">
        <v>1554021559</v>
      </c>
      <c r="C397" s="69" t="s">
        <v>2777</v>
      </c>
      <c r="D397" s="62" t="s">
        <v>2759</v>
      </c>
      <c r="E397" s="62">
        <v>70</v>
      </c>
      <c r="F397" s="51">
        <f t="shared" si="18"/>
        <v>0.7</v>
      </c>
      <c r="G397" s="52" t="str">
        <f t="shared" si="19"/>
        <v>Khá</v>
      </c>
      <c r="H397" s="49"/>
      <c r="I397" s="24">
        <v>53</v>
      </c>
    </row>
    <row r="398" spans="1:9" s="24" customFormat="1" ht="11.25">
      <c r="A398" s="23">
        <f t="shared" si="20"/>
        <v>392</v>
      </c>
      <c r="B398" s="62">
        <v>1554021846</v>
      </c>
      <c r="C398" s="69" t="s">
        <v>2778</v>
      </c>
      <c r="D398" s="62" t="s">
        <v>2759</v>
      </c>
      <c r="E398" s="62">
        <v>84</v>
      </c>
      <c r="F398" s="51">
        <f t="shared" si="18"/>
        <v>0.84</v>
      </c>
      <c r="G398" s="52" t="str">
        <f t="shared" si="19"/>
        <v>Tốt</v>
      </c>
      <c r="H398" s="49"/>
      <c r="I398" s="24">
        <v>53</v>
      </c>
    </row>
    <row r="399" spans="1:9" s="24" customFormat="1" ht="11.25">
      <c r="A399" s="23">
        <f t="shared" si="20"/>
        <v>393</v>
      </c>
      <c r="B399" s="62">
        <v>1554021898</v>
      </c>
      <c r="C399" s="69" t="s">
        <v>2779</v>
      </c>
      <c r="D399" s="62" t="s">
        <v>2759</v>
      </c>
      <c r="E399" s="62">
        <v>75</v>
      </c>
      <c r="F399" s="51">
        <f t="shared" si="18"/>
        <v>0.75</v>
      </c>
      <c r="G399" s="52" t="str">
        <f t="shared" si="19"/>
        <v>Khá</v>
      </c>
      <c r="H399" s="49"/>
      <c r="I399" s="24">
        <v>53</v>
      </c>
    </row>
    <row r="400" spans="1:9" s="24" customFormat="1" ht="11.25">
      <c r="A400" s="23">
        <f t="shared" si="20"/>
        <v>394</v>
      </c>
      <c r="B400" s="62">
        <v>1554021926</v>
      </c>
      <c r="C400" s="69" t="s">
        <v>2780</v>
      </c>
      <c r="D400" s="62" t="s">
        <v>2759</v>
      </c>
      <c r="E400" s="62">
        <v>81</v>
      </c>
      <c r="F400" s="51">
        <f t="shared" si="18"/>
        <v>0.81</v>
      </c>
      <c r="G400" s="52" t="str">
        <f t="shared" si="19"/>
        <v>Tốt</v>
      </c>
      <c r="H400" s="49"/>
      <c r="I400" s="24">
        <v>53</v>
      </c>
    </row>
    <row r="401" spans="1:9" s="24" customFormat="1" ht="11.25">
      <c r="A401" s="23">
        <f t="shared" si="20"/>
        <v>395</v>
      </c>
      <c r="B401" s="62">
        <v>1554021874</v>
      </c>
      <c r="C401" s="69" t="s">
        <v>2781</v>
      </c>
      <c r="D401" s="62" t="s">
        <v>2759</v>
      </c>
      <c r="E401" s="62">
        <v>59</v>
      </c>
      <c r="F401" s="51">
        <f t="shared" si="18"/>
        <v>0.59</v>
      </c>
      <c r="G401" s="52" t="str">
        <f t="shared" si="19"/>
        <v>Trung bình</v>
      </c>
      <c r="H401" s="49"/>
      <c r="I401" s="24">
        <v>53</v>
      </c>
    </row>
    <row r="402" spans="1:9" s="24" customFormat="1" ht="11.25">
      <c r="A402" s="23">
        <f t="shared" si="20"/>
        <v>396</v>
      </c>
      <c r="B402" s="62">
        <v>1554022276</v>
      </c>
      <c r="C402" s="69" t="s">
        <v>872</v>
      </c>
      <c r="D402" s="62" t="s">
        <v>2759</v>
      </c>
      <c r="E402" s="62">
        <v>75</v>
      </c>
      <c r="F402" s="51">
        <f t="shared" si="18"/>
        <v>0.75</v>
      </c>
      <c r="G402" s="52" t="str">
        <f t="shared" si="19"/>
        <v>Khá</v>
      </c>
      <c r="H402" s="49"/>
      <c r="I402" s="24">
        <v>53</v>
      </c>
    </row>
    <row r="403" spans="1:9" s="24" customFormat="1" ht="11.25">
      <c r="A403" s="23">
        <f t="shared" si="20"/>
        <v>397</v>
      </c>
      <c r="B403" s="62">
        <v>1554022170</v>
      </c>
      <c r="C403" s="69" t="s">
        <v>2782</v>
      </c>
      <c r="D403" s="62" t="s">
        <v>2759</v>
      </c>
      <c r="E403" s="62">
        <v>55</v>
      </c>
      <c r="F403" s="51">
        <f t="shared" si="18"/>
        <v>0.55</v>
      </c>
      <c r="G403" s="52" t="str">
        <f t="shared" si="19"/>
        <v>Trung bình</v>
      </c>
      <c r="H403" s="49"/>
      <c r="I403" s="24">
        <v>53</v>
      </c>
    </row>
    <row r="404" spans="1:9" s="24" customFormat="1" ht="11.25">
      <c r="A404" s="23">
        <f t="shared" si="20"/>
        <v>398</v>
      </c>
      <c r="B404" s="62">
        <v>1554021984</v>
      </c>
      <c r="C404" s="69" t="s">
        <v>2783</v>
      </c>
      <c r="D404" s="62" t="s">
        <v>2759</v>
      </c>
      <c r="E404" s="62">
        <v>55</v>
      </c>
      <c r="F404" s="51">
        <f t="shared" si="18"/>
        <v>0.55</v>
      </c>
      <c r="G404" s="52" t="str">
        <f t="shared" si="19"/>
        <v>Trung bình</v>
      </c>
      <c r="H404" s="49"/>
      <c r="I404" s="24">
        <v>53</v>
      </c>
    </row>
    <row r="405" spans="1:9" s="24" customFormat="1" ht="11.25">
      <c r="A405" s="23">
        <f t="shared" si="20"/>
        <v>399</v>
      </c>
      <c r="B405" s="62">
        <v>1554022056</v>
      </c>
      <c r="C405" s="69" t="s">
        <v>2784</v>
      </c>
      <c r="D405" s="62" t="s">
        <v>2759</v>
      </c>
      <c r="E405" s="62">
        <v>55</v>
      </c>
      <c r="F405" s="51">
        <f t="shared" si="18"/>
        <v>0.55</v>
      </c>
      <c r="G405" s="52" t="str">
        <f t="shared" si="19"/>
        <v>Trung bình</v>
      </c>
      <c r="H405" s="49"/>
      <c r="I405" s="24">
        <v>53</v>
      </c>
    </row>
    <row r="406" spans="1:9" s="24" customFormat="1" ht="11.25">
      <c r="A406" s="23">
        <f t="shared" si="20"/>
        <v>400</v>
      </c>
      <c r="B406" s="62">
        <v>1554021971</v>
      </c>
      <c r="C406" s="69" t="s">
        <v>2785</v>
      </c>
      <c r="D406" s="62" t="s">
        <v>2759</v>
      </c>
      <c r="E406" s="62">
        <v>78</v>
      </c>
      <c r="F406" s="51">
        <f t="shared" si="18"/>
        <v>0.78</v>
      </c>
      <c r="G406" s="52" t="str">
        <f t="shared" si="19"/>
        <v>Khá</v>
      </c>
      <c r="H406" s="49"/>
      <c r="I406" s="24">
        <v>53</v>
      </c>
    </row>
    <row r="407" spans="1:9" s="24" customFormat="1" ht="11.25">
      <c r="A407" s="23">
        <f t="shared" si="20"/>
        <v>401</v>
      </c>
      <c r="B407" s="62">
        <v>1554022172</v>
      </c>
      <c r="C407" s="69" t="s">
        <v>4609</v>
      </c>
      <c r="D407" s="62" t="s">
        <v>2759</v>
      </c>
      <c r="E407" s="62">
        <v>87</v>
      </c>
      <c r="F407" s="51">
        <f t="shared" si="18"/>
        <v>0.87</v>
      </c>
      <c r="G407" s="52" t="str">
        <f t="shared" si="19"/>
        <v>Tốt</v>
      </c>
      <c r="H407" s="49"/>
      <c r="I407" s="24">
        <v>53</v>
      </c>
    </row>
    <row r="408" spans="1:9" s="24" customFormat="1" ht="11.25">
      <c r="A408" s="23">
        <f t="shared" si="20"/>
        <v>402</v>
      </c>
      <c r="B408" s="62">
        <v>1554021991</v>
      </c>
      <c r="C408" s="69" t="s">
        <v>2786</v>
      </c>
      <c r="D408" s="62" t="s">
        <v>2759</v>
      </c>
      <c r="E408" s="62">
        <v>80</v>
      </c>
      <c r="F408" s="51">
        <f t="shared" si="18"/>
        <v>0.8</v>
      </c>
      <c r="G408" s="52" t="str">
        <f t="shared" si="19"/>
        <v>Tốt</v>
      </c>
      <c r="H408" s="49"/>
      <c r="I408" s="24">
        <v>53</v>
      </c>
    </row>
    <row r="409" spans="1:9" s="24" customFormat="1" ht="11.25">
      <c r="A409" s="23">
        <f t="shared" si="20"/>
        <v>403</v>
      </c>
      <c r="B409" s="62">
        <v>1554021735</v>
      </c>
      <c r="C409" s="69" t="s">
        <v>127</v>
      </c>
      <c r="D409" s="62" t="s">
        <v>2759</v>
      </c>
      <c r="E409" s="62">
        <v>55</v>
      </c>
      <c r="F409" s="51">
        <f t="shared" si="18"/>
        <v>0.55</v>
      </c>
      <c r="G409" s="52" t="str">
        <f t="shared" si="19"/>
        <v>Trung bình</v>
      </c>
      <c r="H409" s="49"/>
      <c r="I409" s="24">
        <v>53</v>
      </c>
    </row>
    <row r="410" spans="1:9" s="24" customFormat="1" ht="11.25">
      <c r="A410" s="23">
        <f t="shared" si="20"/>
        <v>404</v>
      </c>
      <c r="B410" s="62">
        <v>1554022209</v>
      </c>
      <c r="C410" s="69" t="s">
        <v>127</v>
      </c>
      <c r="D410" s="62" t="s">
        <v>2759</v>
      </c>
      <c r="E410" s="62">
        <v>82</v>
      </c>
      <c r="F410" s="51">
        <f t="shared" si="18"/>
        <v>0.82</v>
      </c>
      <c r="G410" s="52" t="str">
        <f t="shared" si="19"/>
        <v>Tốt</v>
      </c>
      <c r="H410" s="49"/>
      <c r="I410" s="24">
        <v>53</v>
      </c>
    </row>
    <row r="411" spans="1:9" s="24" customFormat="1" ht="11.25">
      <c r="A411" s="23">
        <f t="shared" si="20"/>
        <v>405</v>
      </c>
      <c r="B411" s="62">
        <v>1554021556</v>
      </c>
      <c r="C411" s="69" t="s">
        <v>2787</v>
      </c>
      <c r="D411" s="62" t="s">
        <v>2759</v>
      </c>
      <c r="E411" s="62">
        <v>55</v>
      </c>
      <c r="F411" s="51">
        <f t="shared" si="18"/>
        <v>0.55</v>
      </c>
      <c r="G411" s="52" t="str">
        <f t="shared" si="19"/>
        <v>Trung bình</v>
      </c>
      <c r="H411" s="49"/>
      <c r="I411" s="24">
        <v>53</v>
      </c>
    </row>
    <row r="412" spans="1:9" s="24" customFormat="1" ht="11.25">
      <c r="A412" s="23">
        <f t="shared" si="20"/>
        <v>406</v>
      </c>
      <c r="B412" s="62">
        <v>1554022000</v>
      </c>
      <c r="C412" s="69" t="s">
        <v>2788</v>
      </c>
      <c r="D412" s="62" t="s">
        <v>2759</v>
      </c>
      <c r="E412" s="62">
        <v>55</v>
      </c>
      <c r="F412" s="51">
        <f t="shared" si="18"/>
        <v>0.55</v>
      </c>
      <c r="G412" s="52" t="str">
        <f t="shared" si="19"/>
        <v>Trung bình</v>
      </c>
      <c r="H412" s="49"/>
      <c r="I412" s="24">
        <v>53</v>
      </c>
    </row>
    <row r="413" spans="1:9" s="24" customFormat="1" ht="11.25">
      <c r="A413" s="23">
        <f t="shared" si="20"/>
        <v>407</v>
      </c>
      <c r="B413" s="62">
        <v>1554022239</v>
      </c>
      <c r="C413" s="69" t="s">
        <v>2789</v>
      </c>
      <c r="D413" s="62" t="s">
        <v>2759</v>
      </c>
      <c r="E413" s="62">
        <v>70</v>
      </c>
      <c r="F413" s="51">
        <f t="shared" si="18"/>
        <v>0.7</v>
      </c>
      <c r="G413" s="52" t="str">
        <f t="shared" si="19"/>
        <v>Khá</v>
      </c>
      <c r="H413" s="49"/>
      <c r="I413" s="24">
        <v>53</v>
      </c>
    </row>
    <row r="414" spans="1:9" s="24" customFormat="1" ht="11.25">
      <c r="A414" s="23">
        <f t="shared" si="20"/>
        <v>408</v>
      </c>
      <c r="B414" s="62">
        <v>1554021955</v>
      </c>
      <c r="C414" s="69" t="s">
        <v>2790</v>
      </c>
      <c r="D414" s="62" t="s">
        <v>2759</v>
      </c>
      <c r="E414" s="62">
        <v>70</v>
      </c>
      <c r="F414" s="51">
        <f t="shared" si="18"/>
        <v>0.7</v>
      </c>
      <c r="G414" s="52" t="str">
        <f t="shared" si="19"/>
        <v>Khá</v>
      </c>
      <c r="H414" s="49"/>
      <c r="I414" s="24">
        <v>53</v>
      </c>
    </row>
    <row r="415" spans="1:9" s="24" customFormat="1" ht="11.25">
      <c r="A415" s="23">
        <f t="shared" si="20"/>
        <v>409</v>
      </c>
      <c r="B415" s="62">
        <v>1554022007</v>
      </c>
      <c r="C415" s="69" t="s">
        <v>2791</v>
      </c>
      <c r="D415" s="62" t="s">
        <v>2759</v>
      </c>
      <c r="E415" s="62">
        <v>70</v>
      </c>
      <c r="F415" s="51">
        <f t="shared" si="18"/>
        <v>0.7</v>
      </c>
      <c r="G415" s="52" t="str">
        <f t="shared" si="19"/>
        <v>Khá</v>
      </c>
      <c r="H415" s="49"/>
      <c r="I415" s="24">
        <v>53</v>
      </c>
    </row>
    <row r="416" spans="1:9" s="24" customFormat="1" ht="11.25">
      <c r="A416" s="23">
        <f t="shared" si="20"/>
        <v>410</v>
      </c>
      <c r="B416" s="62">
        <v>1554021887</v>
      </c>
      <c r="C416" s="69" t="s">
        <v>2792</v>
      </c>
      <c r="D416" s="62" t="s">
        <v>2759</v>
      </c>
      <c r="E416" s="62">
        <v>81</v>
      </c>
      <c r="F416" s="51">
        <f t="shared" si="18"/>
        <v>0.81</v>
      </c>
      <c r="G416" s="52" t="str">
        <f t="shared" si="19"/>
        <v>Tốt</v>
      </c>
      <c r="H416" s="49"/>
      <c r="I416" s="24">
        <v>53</v>
      </c>
    </row>
    <row r="417" spans="1:9" s="24" customFormat="1" ht="11.25">
      <c r="A417" s="23">
        <f t="shared" si="20"/>
        <v>411</v>
      </c>
      <c r="B417" s="62">
        <v>1554021907</v>
      </c>
      <c r="C417" s="69" t="s">
        <v>2793</v>
      </c>
      <c r="D417" s="62" t="s">
        <v>2759</v>
      </c>
      <c r="E417" s="62">
        <v>70</v>
      </c>
      <c r="F417" s="51">
        <f t="shared" si="18"/>
        <v>0.7</v>
      </c>
      <c r="G417" s="52" t="str">
        <f t="shared" si="19"/>
        <v>Khá</v>
      </c>
      <c r="H417" s="49"/>
      <c r="I417" s="24">
        <v>53</v>
      </c>
    </row>
    <row r="418" spans="1:9" s="24" customFormat="1" ht="11.25">
      <c r="A418" s="23">
        <f t="shared" si="20"/>
        <v>412</v>
      </c>
      <c r="B418" s="62">
        <v>1554021834</v>
      </c>
      <c r="C418" s="69" t="s">
        <v>2794</v>
      </c>
      <c r="D418" s="62" t="s">
        <v>2759</v>
      </c>
      <c r="E418" s="62">
        <v>62</v>
      </c>
      <c r="F418" s="51">
        <f t="shared" si="18"/>
        <v>0.62</v>
      </c>
      <c r="G418" s="52" t="str">
        <f t="shared" si="19"/>
        <v>TB Khá</v>
      </c>
      <c r="H418" s="49"/>
      <c r="I418" s="24">
        <v>53</v>
      </c>
    </row>
    <row r="419" spans="1:9" s="24" customFormat="1" ht="11.25">
      <c r="A419" s="23">
        <f t="shared" si="20"/>
        <v>413</v>
      </c>
      <c r="B419" s="62">
        <v>1554022253</v>
      </c>
      <c r="C419" s="69" t="s">
        <v>2795</v>
      </c>
      <c r="D419" s="62" t="s">
        <v>2759</v>
      </c>
      <c r="E419" s="62">
        <v>82</v>
      </c>
      <c r="F419" s="51">
        <f t="shared" si="18"/>
        <v>0.82</v>
      </c>
      <c r="G419" s="52" t="str">
        <f t="shared" si="19"/>
        <v>Tốt</v>
      </c>
      <c r="H419" s="49"/>
      <c r="I419" s="24">
        <v>53</v>
      </c>
    </row>
    <row r="420" spans="1:9" s="24" customFormat="1" ht="11.25">
      <c r="A420" s="23">
        <f t="shared" si="20"/>
        <v>414</v>
      </c>
      <c r="B420" s="62">
        <v>1554022268</v>
      </c>
      <c r="C420" s="69" t="s">
        <v>2796</v>
      </c>
      <c r="D420" s="62" t="s">
        <v>2759</v>
      </c>
      <c r="E420" s="62">
        <v>62</v>
      </c>
      <c r="F420" s="51">
        <f t="shared" si="18"/>
        <v>0.62</v>
      </c>
      <c r="G420" s="52" t="str">
        <f t="shared" si="19"/>
        <v>TB Khá</v>
      </c>
      <c r="H420" s="49"/>
      <c r="I420" s="24">
        <v>53</v>
      </c>
    </row>
    <row r="421" spans="1:9" s="24" customFormat="1" ht="11.25">
      <c r="A421" s="23">
        <f t="shared" si="20"/>
        <v>415</v>
      </c>
      <c r="B421" s="62">
        <v>1554021990</v>
      </c>
      <c r="C421" s="69" t="s">
        <v>2797</v>
      </c>
      <c r="D421" s="62" t="s">
        <v>2759</v>
      </c>
      <c r="E421" s="62">
        <v>72</v>
      </c>
      <c r="F421" s="51">
        <f t="shared" si="18"/>
        <v>0.72</v>
      </c>
      <c r="G421" s="52" t="str">
        <f t="shared" si="19"/>
        <v>Khá</v>
      </c>
      <c r="H421" s="49"/>
      <c r="I421" s="24">
        <v>53</v>
      </c>
    </row>
    <row r="422" spans="1:9" s="24" customFormat="1" ht="11.25">
      <c r="A422" s="23">
        <f t="shared" si="20"/>
        <v>416</v>
      </c>
      <c r="B422" s="62">
        <v>1554022190</v>
      </c>
      <c r="C422" s="69" t="s">
        <v>3127</v>
      </c>
      <c r="D422" s="62" t="s">
        <v>2759</v>
      </c>
      <c r="E422" s="62">
        <v>62</v>
      </c>
      <c r="F422" s="51">
        <f t="shared" si="18"/>
        <v>0.62</v>
      </c>
      <c r="G422" s="52" t="str">
        <f t="shared" si="19"/>
        <v>TB Khá</v>
      </c>
      <c r="H422" s="49"/>
      <c r="I422" s="24">
        <v>53</v>
      </c>
    </row>
    <row r="423" spans="1:9" s="24" customFormat="1" ht="11.25">
      <c r="A423" s="23">
        <f t="shared" si="20"/>
        <v>417</v>
      </c>
      <c r="B423" s="62">
        <v>1554022028</v>
      </c>
      <c r="C423" s="69" t="s">
        <v>2798</v>
      </c>
      <c r="D423" s="62" t="s">
        <v>2759</v>
      </c>
      <c r="E423" s="62">
        <v>62</v>
      </c>
      <c r="F423" s="51">
        <f t="shared" si="18"/>
        <v>0.62</v>
      </c>
      <c r="G423" s="52" t="str">
        <f t="shared" si="19"/>
        <v>TB Khá</v>
      </c>
      <c r="H423" s="49"/>
      <c r="I423" s="24">
        <v>53</v>
      </c>
    </row>
    <row r="424" spans="1:9" s="24" customFormat="1" ht="11.25">
      <c r="A424" s="23">
        <f t="shared" si="20"/>
        <v>418</v>
      </c>
      <c r="B424" s="62">
        <v>1554022017</v>
      </c>
      <c r="C424" s="69" t="s">
        <v>2799</v>
      </c>
      <c r="D424" s="62" t="s">
        <v>2759</v>
      </c>
      <c r="E424" s="62">
        <v>61</v>
      </c>
      <c r="F424" s="51">
        <f t="shared" si="18"/>
        <v>0.61</v>
      </c>
      <c r="G424" s="52" t="str">
        <f t="shared" si="19"/>
        <v>TB Khá</v>
      </c>
      <c r="H424" s="49"/>
      <c r="I424" s="24">
        <v>53</v>
      </c>
    </row>
    <row r="425" spans="1:9" s="24" customFormat="1" ht="11.25">
      <c r="A425" s="23">
        <f t="shared" si="20"/>
        <v>419</v>
      </c>
      <c r="B425" s="62">
        <v>1554021716</v>
      </c>
      <c r="C425" s="69" t="s">
        <v>2800</v>
      </c>
      <c r="D425" s="62" t="s">
        <v>2759</v>
      </c>
      <c r="E425" s="62">
        <v>70</v>
      </c>
      <c r="F425" s="51">
        <f t="shared" si="18"/>
        <v>0.7</v>
      </c>
      <c r="G425" s="52" t="str">
        <f t="shared" si="19"/>
        <v>Khá</v>
      </c>
      <c r="H425" s="49"/>
      <c r="I425" s="24">
        <v>53</v>
      </c>
    </row>
    <row r="426" spans="1:9" s="24" customFormat="1" ht="11.25">
      <c r="A426" s="23">
        <f t="shared" si="20"/>
        <v>420</v>
      </c>
      <c r="B426" s="62">
        <v>1554021888</v>
      </c>
      <c r="C426" s="69" t="s">
        <v>2801</v>
      </c>
      <c r="D426" s="62" t="s">
        <v>2759</v>
      </c>
      <c r="E426" s="62">
        <v>70</v>
      </c>
      <c r="F426" s="51">
        <f t="shared" si="18"/>
        <v>0.7</v>
      </c>
      <c r="G426" s="52" t="str">
        <f t="shared" si="19"/>
        <v>Khá</v>
      </c>
      <c r="H426" s="49"/>
      <c r="I426" s="24">
        <v>53</v>
      </c>
    </row>
    <row r="427" spans="1:9" s="24" customFormat="1" ht="11.25">
      <c r="A427" s="23">
        <f t="shared" si="20"/>
        <v>421</v>
      </c>
      <c r="B427" s="62">
        <v>1554022058</v>
      </c>
      <c r="C427" s="69" t="s">
        <v>2802</v>
      </c>
      <c r="D427" s="62" t="s">
        <v>2759</v>
      </c>
      <c r="E427" s="62">
        <v>70</v>
      </c>
      <c r="F427" s="51">
        <f t="shared" si="18"/>
        <v>0.7</v>
      </c>
      <c r="G427" s="52" t="str">
        <f t="shared" si="19"/>
        <v>Khá</v>
      </c>
      <c r="H427" s="49"/>
      <c r="I427" s="24">
        <v>53</v>
      </c>
    </row>
    <row r="428" spans="1:9" s="24" customFormat="1" ht="11.25">
      <c r="A428" s="23">
        <f t="shared" si="20"/>
        <v>422</v>
      </c>
      <c r="B428" s="62">
        <v>1554021650</v>
      </c>
      <c r="C428" s="69" t="s">
        <v>2803</v>
      </c>
      <c r="D428" s="62" t="s">
        <v>2759</v>
      </c>
      <c r="E428" s="62">
        <v>70</v>
      </c>
      <c r="F428" s="51">
        <f t="shared" si="18"/>
        <v>0.7</v>
      </c>
      <c r="G428" s="52" t="str">
        <f t="shared" si="19"/>
        <v>Khá</v>
      </c>
      <c r="H428" s="49"/>
      <c r="I428" s="24">
        <v>53</v>
      </c>
    </row>
    <row r="429" spans="1:9" s="24" customFormat="1" ht="11.25">
      <c r="A429" s="23">
        <f t="shared" si="20"/>
        <v>423</v>
      </c>
      <c r="B429" s="62">
        <v>1554021865</v>
      </c>
      <c r="C429" s="69" t="s">
        <v>2804</v>
      </c>
      <c r="D429" s="62" t="s">
        <v>2759</v>
      </c>
      <c r="E429" s="62">
        <v>75</v>
      </c>
      <c r="F429" s="51">
        <f t="shared" si="18"/>
        <v>0.75</v>
      </c>
      <c r="G429" s="52" t="str">
        <f t="shared" si="19"/>
        <v>Khá</v>
      </c>
      <c r="H429" s="49"/>
      <c r="I429" s="24">
        <v>53</v>
      </c>
    </row>
    <row r="430" spans="1:9" s="24" customFormat="1" ht="11.25">
      <c r="A430" s="23">
        <f t="shared" si="20"/>
        <v>424</v>
      </c>
      <c r="B430" s="62" t="s">
        <v>2805</v>
      </c>
      <c r="C430" s="69" t="s">
        <v>2806</v>
      </c>
      <c r="D430" s="62" t="s">
        <v>2759</v>
      </c>
      <c r="E430" s="62">
        <v>55</v>
      </c>
      <c r="F430" s="51">
        <f t="shared" si="18"/>
        <v>0.55</v>
      </c>
      <c r="G430" s="52" t="str">
        <f t="shared" si="19"/>
        <v>Trung bình</v>
      </c>
      <c r="H430" s="49"/>
      <c r="I430" s="24">
        <v>53</v>
      </c>
    </row>
    <row r="431" spans="1:9" s="24" customFormat="1" ht="11.25">
      <c r="A431" s="23">
        <f t="shared" si="20"/>
        <v>425</v>
      </c>
      <c r="B431" s="62" t="s">
        <v>2807</v>
      </c>
      <c r="C431" s="69" t="s">
        <v>2808</v>
      </c>
      <c r="D431" s="62" t="s">
        <v>2809</v>
      </c>
      <c r="E431" s="62">
        <v>50</v>
      </c>
      <c r="F431" s="51">
        <f t="shared" si="18"/>
        <v>0.5</v>
      </c>
      <c r="G431" s="52" t="str">
        <f t="shared" si="19"/>
        <v>Trung bình</v>
      </c>
      <c r="H431" s="49"/>
      <c r="I431" s="24">
        <v>53</v>
      </c>
    </row>
    <row r="432" spans="1:9" s="24" customFormat="1" ht="11.25">
      <c r="A432" s="23">
        <f t="shared" si="20"/>
        <v>426</v>
      </c>
      <c r="B432" s="62" t="s">
        <v>2810</v>
      </c>
      <c r="C432" s="69" t="s">
        <v>2811</v>
      </c>
      <c r="D432" s="62" t="s">
        <v>2809</v>
      </c>
      <c r="E432" s="62">
        <v>57</v>
      </c>
      <c r="F432" s="51">
        <f t="shared" si="18"/>
        <v>0.57</v>
      </c>
      <c r="G432" s="52" t="str">
        <f t="shared" si="19"/>
        <v>Trung bình</v>
      </c>
      <c r="H432" s="49"/>
      <c r="I432" s="24">
        <v>53</v>
      </c>
    </row>
    <row r="433" spans="1:9" s="24" customFormat="1" ht="11.25">
      <c r="A433" s="23">
        <f t="shared" si="20"/>
        <v>427</v>
      </c>
      <c r="B433" s="62" t="s">
        <v>2812</v>
      </c>
      <c r="C433" s="69" t="s">
        <v>2813</v>
      </c>
      <c r="D433" s="62" t="s">
        <v>2809</v>
      </c>
      <c r="E433" s="62">
        <v>50</v>
      </c>
      <c r="F433" s="51">
        <f t="shared" si="18"/>
        <v>0.5</v>
      </c>
      <c r="G433" s="52" t="str">
        <f t="shared" si="19"/>
        <v>Trung bình</v>
      </c>
      <c r="H433" s="49"/>
      <c r="I433" s="24">
        <v>53</v>
      </c>
    </row>
    <row r="434" spans="1:9" s="24" customFormat="1" ht="11.25">
      <c r="A434" s="23">
        <f t="shared" si="20"/>
        <v>428</v>
      </c>
      <c r="B434" s="62" t="s">
        <v>2814</v>
      </c>
      <c r="C434" s="69" t="s">
        <v>2815</v>
      </c>
      <c r="D434" s="62" t="s">
        <v>2809</v>
      </c>
      <c r="E434" s="62">
        <v>74</v>
      </c>
      <c r="F434" s="51">
        <f t="shared" si="18"/>
        <v>0.74</v>
      </c>
      <c r="G434" s="52" t="str">
        <f t="shared" si="19"/>
        <v>Khá</v>
      </c>
      <c r="H434" s="49"/>
      <c r="I434" s="24">
        <v>53</v>
      </c>
    </row>
    <row r="435" spans="1:9" s="24" customFormat="1" ht="11.25">
      <c r="A435" s="23">
        <f t="shared" si="20"/>
        <v>429</v>
      </c>
      <c r="B435" s="62" t="s">
        <v>2816</v>
      </c>
      <c r="C435" s="69" t="s">
        <v>2817</v>
      </c>
      <c r="D435" s="62" t="s">
        <v>2809</v>
      </c>
      <c r="E435" s="62">
        <v>70</v>
      </c>
      <c r="F435" s="51">
        <f t="shared" si="18"/>
        <v>0.7</v>
      </c>
      <c r="G435" s="52" t="str">
        <f t="shared" si="19"/>
        <v>Khá</v>
      </c>
      <c r="H435" s="49"/>
      <c r="I435" s="24">
        <v>53</v>
      </c>
    </row>
    <row r="436" spans="1:9" s="24" customFormat="1" ht="11.25">
      <c r="A436" s="23">
        <f t="shared" si="20"/>
        <v>430</v>
      </c>
      <c r="B436" s="62" t="s">
        <v>2818</v>
      </c>
      <c r="C436" s="69" t="s">
        <v>2819</v>
      </c>
      <c r="D436" s="62" t="s">
        <v>2809</v>
      </c>
      <c r="E436" s="62">
        <v>50</v>
      </c>
      <c r="F436" s="51">
        <f t="shared" si="18"/>
        <v>0.5</v>
      </c>
      <c r="G436" s="52" t="str">
        <f t="shared" si="19"/>
        <v>Trung bình</v>
      </c>
      <c r="H436" s="49"/>
      <c r="I436" s="24">
        <v>53</v>
      </c>
    </row>
    <row r="437" spans="1:9" s="24" customFormat="1" ht="11.25">
      <c r="A437" s="23">
        <f t="shared" si="20"/>
        <v>431</v>
      </c>
      <c r="B437" s="62" t="s">
        <v>2820</v>
      </c>
      <c r="C437" s="69" t="s">
        <v>2821</v>
      </c>
      <c r="D437" s="62" t="s">
        <v>2809</v>
      </c>
      <c r="E437" s="62">
        <v>71</v>
      </c>
      <c r="F437" s="51">
        <f t="shared" si="18"/>
        <v>0.71</v>
      </c>
      <c r="G437" s="52" t="str">
        <f t="shared" si="19"/>
        <v>Khá</v>
      </c>
      <c r="H437" s="49"/>
      <c r="I437" s="24">
        <v>53</v>
      </c>
    </row>
    <row r="438" spans="1:9" s="24" customFormat="1" ht="11.25">
      <c r="A438" s="23">
        <f t="shared" si="20"/>
        <v>432</v>
      </c>
      <c r="B438" s="62" t="s">
        <v>2822</v>
      </c>
      <c r="C438" s="69" t="s">
        <v>2821</v>
      </c>
      <c r="D438" s="62" t="s">
        <v>2809</v>
      </c>
      <c r="E438" s="62">
        <v>62</v>
      </c>
      <c r="F438" s="51">
        <f t="shared" si="18"/>
        <v>0.62</v>
      </c>
      <c r="G438" s="52" t="str">
        <f t="shared" si="19"/>
        <v>TB Khá</v>
      </c>
      <c r="H438" s="49"/>
      <c r="I438" s="24">
        <v>53</v>
      </c>
    </row>
    <row r="439" spans="1:9" s="24" customFormat="1" ht="11.25">
      <c r="A439" s="23">
        <f t="shared" si="20"/>
        <v>433</v>
      </c>
      <c r="B439" s="62" t="s">
        <v>2823</v>
      </c>
      <c r="C439" s="69" t="s">
        <v>2824</v>
      </c>
      <c r="D439" s="62" t="s">
        <v>2809</v>
      </c>
      <c r="E439" s="62">
        <v>55</v>
      </c>
      <c r="F439" s="51">
        <f t="shared" si="18"/>
        <v>0.55</v>
      </c>
      <c r="G439" s="52" t="str">
        <f t="shared" si="19"/>
        <v>Trung bình</v>
      </c>
      <c r="H439" s="49"/>
      <c r="I439" s="24">
        <v>53</v>
      </c>
    </row>
    <row r="440" spans="1:9" s="24" customFormat="1" ht="11.25">
      <c r="A440" s="23">
        <f t="shared" si="20"/>
        <v>434</v>
      </c>
      <c r="B440" s="62" t="s">
        <v>2825</v>
      </c>
      <c r="C440" s="69" t="s">
        <v>2826</v>
      </c>
      <c r="D440" s="62" t="s">
        <v>2809</v>
      </c>
      <c r="E440" s="62">
        <v>70</v>
      </c>
      <c r="F440" s="51">
        <f t="shared" si="18"/>
        <v>0.7</v>
      </c>
      <c r="G440" s="52" t="str">
        <f t="shared" si="19"/>
        <v>Khá</v>
      </c>
      <c r="H440" s="49"/>
      <c r="I440" s="24">
        <v>53</v>
      </c>
    </row>
    <row r="441" spans="1:9" s="24" customFormat="1" ht="11.25">
      <c r="A441" s="23">
        <f t="shared" si="20"/>
        <v>435</v>
      </c>
      <c r="B441" s="62" t="s">
        <v>2827</v>
      </c>
      <c r="C441" s="69" t="s">
        <v>2828</v>
      </c>
      <c r="D441" s="62" t="s">
        <v>2809</v>
      </c>
      <c r="E441" s="62">
        <v>50</v>
      </c>
      <c r="F441" s="51">
        <f t="shared" si="18"/>
        <v>0.5</v>
      </c>
      <c r="G441" s="52" t="str">
        <f t="shared" si="19"/>
        <v>Trung bình</v>
      </c>
      <c r="H441" s="49"/>
      <c r="I441" s="24">
        <v>53</v>
      </c>
    </row>
    <row r="442" spans="1:9" s="24" customFormat="1" ht="11.25">
      <c r="A442" s="23">
        <f t="shared" si="20"/>
        <v>436</v>
      </c>
      <c r="B442" s="62" t="s">
        <v>2829</v>
      </c>
      <c r="C442" s="69" t="s">
        <v>1171</v>
      </c>
      <c r="D442" s="62" t="s">
        <v>2809</v>
      </c>
      <c r="E442" s="62">
        <v>50</v>
      </c>
      <c r="F442" s="51">
        <f t="shared" si="18"/>
        <v>0.5</v>
      </c>
      <c r="G442" s="52" t="str">
        <f t="shared" si="19"/>
        <v>Trung bình</v>
      </c>
      <c r="H442" s="49"/>
      <c r="I442" s="24">
        <v>53</v>
      </c>
    </row>
    <row r="443" spans="1:9" s="24" customFormat="1" ht="11.25">
      <c r="A443" s="23">
        <f t="shared" si="20"/>
        <v>437</v>
      </c>
      <c r="B443" s="62" t="s">
        <v>2830</v>
      </c>
      <c r="C443" s="69" t="s">
        <v>2831</v>
      </c>
      <c r="D443" s="62" t="s">
        <v>2809</v>
      </c>
      <c r="E443" s="62">
        <v>59</v>
      </c>
      <c r="F443" s="51">
        <f t="shared" si="18"/>
        <v>0.59</v>
      </c>
      <c r="G443" s="52" t="str">
        <f t="shared" si="19"/>
        <v>Trung bình</v>
      </c>
      <c r="H443" s="49"/>
      <c r="I443" s="24">
        <v>53</v>
      </c>
    </row>
    <row r="444" spans="1:9" s="24" customFormat="1" ht="11.25">
      <c r="A444" s="23">
        <f t="shared" si="20"/>
        <v>438</v>
      </c>
      <c r="B444" s="62" t="s">
        <v>2832</v>
      </c>
      <c r="C444" s="69" t="s">
        <v>2695</v>
      </c>
      <c r="D444" s="62" t="s">
        <v>2809</v>
      </c>
      <c r="E444" s="62">
        <v>50</v>
      </c>
      <c r="F444" s="51">
        <f t="shared" si="18"/>
        <v>0.5</v>
      </c>
      <c r="G444" s="52" t="str">
        <f t="shared" si="19"/>
        <v>Trung bình</v>
      </c>
      <c r="H444" s="49"/>
      <c r="I444" s="24">
        <v>53</v>
      </c>
    </row>
    <row r="445" spans="1:9" s="24" customFormat="1" ht="11.25">
      <c r="A445" s="23">
        <f t="shared" si="20"/>
        <v>439</v>
      </c>
      <c r="B445" s="62" t="s">
        <v>2833</v>
      </c>
      <c r="C445" s="69" t="s">
        <v>2834</v>
      </c>
      <c r="D445" s="62" t="s">
        <v>2809</v>
      </c>
      <c r="E445" s="62">
        <v>50</v>
      </c>
      <c r="F445" s="51">
        <f t="shared" si="18"/>
        <v>0.5</v>
      </c>
      <c r="G445" s="52" t="str">
        <f t="shared" si="19"/>
        <v>Trung bình</v>
      </c>
      <c r="H445" s="49"/>
      <c r="I445" s="24">
        <v>53</v>
      </c>
    </row>
    <row r="446" spans="1:9" s="24" customFormat="1" ht="11.25">
      <c r="A446" s="23">
        <f t="shared" si="20"/>
        <v>440</v>
      </c>
      <c r="B446" s="62" t="s">
        <v>2835</v>
      </c>
      <c r="C446" s="69" t="s">
        <v>0</v>
      </c>
      <c r="D446" s="62" t="s">
        <v>2809</v>
      </c>
      <c r="E446" s="62">
        <v>50</v>
      </c>
      <c r="F446" s="51">
        <f t="shared" si="18"/>
        <v>0.5</v>
      </c>
      <c r="G446" s="52" t="str">
        <f t="shared" si="19"/>
        <v>Trung bình</v>
      </c>
      <c r="H446" s="49"/>
      <c r="I446" s="24">
        <v>53</v>
      </c>
    </row>
    <row r="447" spans="1:9" s="24" customFormat="1" ht="11.25">
      <c r="A447" s="23">
        <f t="shared" si="20"/>
        <v>441</v>
      </c>
      <c r="B447" s="62" t="s">
        <v>1</v>
      </c>
      <c r="C447" s="69" t="s">
        <v>2</v>
      </c>
      <c r="D447" s="62" t="s">
        <v>2809</v>
      </c>
      <c r="E447" s="62">
        <v>65</v>
      </c>
      <c r="F447" s="51">
        <f t="shared" si="18"/>
        <v>0.65</v>
      </c>
      <c r="G447" s="52" t="str">
        <f t="shared" si="19"/>
        <v>TB Khá</v>
      </c>
      <c r="H447" s="49"/>
      <c r="I447" s="24">
        <v>53</v>
      </c>
    </row>
    <row r="448" spans="1:9" s="24" customFormat="1" ht="11.25">
      <c r="A448" s="23">
        <f t="shared" si="20"/>
        <v>442</v>
      </c>
      <c r="B448" s="62" t="s">
        <v>3</v>
      </c>
      <c r="C448" s="69" t="s">
        <v>4</v>
      </c>
      <c r="D448" s="62" t="s">
        <v>2809</v>
      </c>
      <c r="E448" s="62">
        <v>50</v>
      </c>
      <c r="F448" s="51">
        <f t="shared" si="18"/>
        <v>0.5</v>
      </c>
      <c r="G448" s="52" t="str">
        <f t="shared" si="19"/>
        <v>Trung bình</v>
      </c>
      <c r="H448" s="49"/>
      <c r="I448" s="24">
        <v>53</v>
      </c>
    </row>
    <row r="449" spans="1:9" s="24" customFormat="1" ht="11.25">
      <c r="A449" s="23">
        <f t="shared" si="20"/>
        <v>443</v>
      </c>
      <c r="B449" s="62" t="s">
        <v>5</v>
      </c>
      <c r="C449" s="69" t="s">
        <v>4036</v>
      </c>
      <c r="D449" s="62" t="s">
        <v>2809</v>
      </c>
      <c r="E449" s="62">
        <v>50</v>
      </c>
      <c r="F449" s="51">
        <f t="shared" si="18"/>
        <v>0.5</v>
      </c>
      <c r="G449" s="52" t="str">
        <f t="shared" si="19"/>
        <v>Trung bình</v>
      </c>
      <c r="H449" s="49"/>
      <c r="I449" s="24">
        <v>53</v>
      </c>
    </row>
    <row r="450" spans="1:9" s="24" customFormat="1" ht="11.25">
      <c r="A450" s="23">
        <f t="shared" si="20"/>
        <v>444</v>
      </c>
      <c r="B450" s="62" t="s">
        <v>6</v>
      </c>
      <c r="C450" s="69" t="s">
        <v>7</v>
      </c>
      <c r="D450" s="62" t="s">
        <v>2809</v>
      </c>
      <c r="E450" s="62">
        <v>62</v>
      </c>
      <c r="F450" s="51">
        <f t="shared" si="18"/>
        <v>0.62</v>
      </c>
      <c r="G450" s="52" t="str">
        <f t="shared" si="19"/>
        <v>TB Khá</v>
      </c>
      <c r="H450" s="49"/>
      <c r="I450" s="24">
        <v>53</v>
      </c>
    </row>
    <row r="451" spans="1:9" s="24" customFormat="1" ht="11.25">
      <c r="A451" s="23">
        <f t="shared" si="20"/>
        <v>445</v>
      </c>
      <c r="B451" s="62" t="s">
        <v>8</v>
      </c>
      <c r="C451" s="69" t="s">
        <v>985</v>
      </c>
      <c r="D451" s="62" t="s">
        <v>2809</v>
      </c>
      <c r="E451" s="62">
        <v>50</v>
      </c>
      <c r="F451" s="51">
        <f t="shared" si="18"/>
        <v>0.5</v>
      </c>
      <c r="G451" s="52" t="str">
        <f t="shared" si="19"/>
        <v>Trung bình</v>
      </c>
      <c r="H451" s="49"/>
      <c r="I451" s="24">
        <v>53</v>
      </c>
    </row>
    <row r="452" spans="1:9" s="24" customFormat="1" ht="11.25">
      <c r="A452" s="23">
        <f t="shared" si="20"/>
        <v>446</v>
      </c>
      <c r="B452" s="62" t="s">
        <v>9</v>
      </c>
      <c r="C452" s="69" t="s">
        <v>2045</v>
      </c>
      <c r="D452" s="62" t="s">
        <v>2809</v>
      </c>
      <c r="E452" s="62">
        <v>58</v>
      </c>
      <c r="F452" s="51">
        <f t="shared" si="18"/>
        <v>0.58</v>
      </c>
      <c r="G452" s="52" t="str">
        <f t="shared" si="19"/>
        <v>Trung bình</v>
      </c>
      <c r="H452" s="49"/>
      <c r="I452" s="24">
        <v>53</v>
      </c>
    </row>
    <row r="453" spans="1:9" s="24" customFormat="1" ht="11.25">
      <c r="A453" s="23">
        <f t="shared" si="20"/>
        <v>447</v>
      </c>
      <c r="B453" s="62" t="s">
        <v>10</v>
      </c>
      <c r="C453" s="69" t="s">
        <v>11</v>
      </c>
      <c r="D453" s="62" t="s">
        <v>2809</v>
      </c>
      <c r="E453" s="62">
        <v>70</v>
      </c>
      <c r="F453" s="51">
        <f t="shared" si="18"/>
        <v>0.7</v>
      </c>
      <c r="G453" s="52" t="str">
        <f t="shared" si="19"/>
        <v>Khá</v>
      </c>
      <c r="H453" s="49"/>
      <c r="I453" s="24">
        <v>53</v>
      </c>
    </row>
    <row r="454" spans="1:9" s="24" customFormat="1" ht="11.25">
      <c r="A454" s="23">
        <f t="shared" si="20"/>
        <v>448</v>
      </c>
      <c r="B454" s="62" t="s">
        <v>12</v>
      </c>
      <c r="C454" s="69" t="s">
        <v>13</v>
      </c>
      <c r="D454" s="62" t="s">
        <v>2809</v>
      </c>
      <c r="E454" s="62">
        <v>45</v>
      </c>
      <c r="F454" s="51">
        <f t="shared" si="18"/>
        <v>0.45</v>
      </c>
      <c r="G454" s="52" t="str">
        <f t="shared" si="19"/>
        <v>Yếu</v>
      </c>
      <c r="H454" s="49"/>
      <c r="I454" s="24">
        <v>53</v>
      </c>
    </row>
    <row r="455" spans="1:9" s="24" customFormat="1" ht="11.25">
      <c r="A455" s="23">
        <f t="shared" si="20"/>
        <v>449</v>
      </c>
      <c r="B455" s="62" t="s">
        <v>14</v>
      </c>
      <c r="C455" s="69" t="s">
        <v>15</v>
      </c>
      <c r="D455" s="62" t="s">
        <v>2809</v>
      </c>
      <c r="E455" s="62">
        <v>62</v>
      </c>
      <c r="F455" s="51">
        <f t="shared" si="18"/>
        <v>0.62</v>
      </c>
      <c r="G455" s="52" t="str">
        <f t="shared" si="19"/>
        <v>TB Khá</v>
      </c>
      <c r="H455" s="49"/>
      <c r="I455" s="24">
        <v>53</v>
      </c>
    </row>
    <row r="456" spans="1:9" s="24" customFormat="1" ht="11.25">
      <c r="A456" s="23">
        <f t="shared" si="20"/>
        <v>450</v>
      </c>
      <c r="B456" s="62" t="s">
        <v>16</v>
      </c>
      <c r="C456" s="69" t="s">
        <v>17</v>
      </c>
      <c r="D456" s="62" t="s">
        <v>2809</v>
      </c>
      <c r="E456" s="62">
        <v>60</v>
      </c>
      <c r="F456" s="51">
        <f aca="true" t="shared" si="21" ref="F456:F519">+E456/100</f>
        <v>0.6</v>
      </c>
      <c r="G456" s="52" t="str">
        <f aca="true" t="shared" si="22" ref="G456:G519">IF(E456&gt;89,"Xuất sắc",IF((E456&gt;79)*AND(E456&lt;90),"Tốt",IF((E456&gt;69)*AND(E456&lt;80),"Khá",IF((E456&gt;59)*AND(E456&lt;70),"TB Khá",IF((E456&gt;49)*AND(E456&lt;60),"Trung bình",IF((E456&gt;29)*AND(E456&lt;50),"Yếu",IF((E456&lt;30)*AND(E456&gt;=0),"Kém","  ")))))))</f>
        <v>TB Khá</v>
      </c>
      <c r="H456" s="49"/>
      <c r="I456" s="24">
        <v>53</v>
      </c>
    </row>
    <row r="457" spans="1:9" s="24" customFormat="1" ht="11.25">
      <c r="A457" s="23">
        <f aca="true" t="shared" si="23" ref="A457:A520">+A456+1</f>
        <v>451</v>
      </c>
      <c r="B457" s="62" t="s">
        <v>18</v>
      </c>
      <c r="C457" s="69" t="s">
        <v>19</v>
      </c>
      <c r="D457" s="62" t="s">
        <v>2809</v>
      </c>
      <c r="E457" s="62">
        <v>65</v>
      </c>
      <c r="F457" s="51">
        <f t="shared" si="21"/>
        <v>0.65</v>
      </c>
      <c r="G457" s="52" t="str">
        <f t="shared" si="22"/>
        <v>TB Khá</v>
      </c>
      <c r="H457" s="49"/>
      <c r="I457" s="24">
        <v>53</v>
      </c>
    </row>
    <row r="458" spans="1:9" s="24" customFormat="1" ht="11.25">
      <c r="A458" s="23">
        <f t="shared" si="23"/>
        <v>452</v>
      </c>
      <c r="B458" s="62" t="s">
        <v>20</v>
      </c>
      <c r="C458" s="69" t="s">
        <v>21</v>
      </c>
      <c r="D458" s="62" t="s">
        <v>2809</v>
      </c>
      <c r="E458" s="62">
        <v>64</v>
      </c>
      <c r="F458" s="51">
        <f t="shared" si="21"/>
        <v>0.64</v>
      </c>
      <c r="G458" s="52" t="str">
        <f t="shared" si="22"/>
        <v>TB Khá</v>
      </c>
      <c r="H458" s="49"/>
      <c r="I458" s="24">
        <v>53</v>
      </c>
    </row>
    <row r="459" spans="1:9" s="24" customFormat="1" ht="11.25">
      <c r="A459" s="23">
        <f t="shared" si="23"/>
        <v>453</v>
      </c>
      <c r="B459" s="62" t="s">
        <v>22</v>
      </c>
      <c r="C459" s="69" t="s">
        <v>4052</v>
      </c>
      <c r="D459" s="62" t="s">
        <v>2809</v>
      </c>
      <c r="E459" s="62">
        <v>74</v>
      </c>
      <c r="F459" s="51">
        <f t="shared" si="21"/>
        <v>0.74</v>
      </c>
      <c r="G459" s="52" t="str">
        <f t="shared" si="22"/>
        <v>Khá</v>
      </c>
      <c r="H459" s="49"/>
      <c r="I459" s="24">
        <v>53</v>
      </c>
    </row>
    <row r="460" spans="1:9" s="24" customFormat="1" ht="11.25">
      <c r="A460" s="23">
        <f t="shared" si="23"/>
        <v>454</v>
      </c>
      <c r="B460" s="62" t="s">
        <v>23</v>
      </c>
      <c r="C460" s="69" t="s">
        <v>2535</v>
      </c>
      <c r="D460" s="62" t="s">
        <v>2809</v>
      </c>
      <c r="E460" s="62">
        <v>70</v>
      </c>
      <c r="F460" s="51">
        <f t="shared" si="21"/>
        <v>0.7</v>
      </c>
      <c r="G460" s="52" t="str">
        <f t="shared" si="22"/>
        <v>Khá</v>
      </c>
      <c r="H460" s="49"/>
      <c r="I460" s="24">
        <v>53</v>
      </c>
    </row>
    <row r="461" spans="1:9" s="24" customFormat="1" ht="11.25">
      <c r="A461" s="23">
        <f t="shared" si="23"/>
        <v>455</v>
      </c>
      <c r="B461" s="62" t="s">
        <v>24</v>
      </c>
      <c r="C461" s="69" t="s">
        <v>25</v>
      </c>
      <c r="D461" s="62" t="s">
        <v>2809</v>
      </c>
      <c r="E461" s="62">
        <v>0</v>
      </c>
      <c r="F461" s="51">
        <f t="shared" si="21"/>
        <v>0</v>
      </c>
      <c r="G461" s="52" t="str">
        <f t="shared" si="22"/>
        <v>Kém</v>
      </c>
      <c r="H461" s="49"/>
      <c r="I461" s="24">
        <v>53</v>
      </c>
    </row>
    <row r="462" spans="1:9" s="24" customFormat="1" ht="11.25">
      <c r="A462" s="23">
        <f t="shared" si="23"/>
        <v>456</v>
      </c>
      <c r="B462" s="62" t="s">
        <v>26</v>
      </c>
      <c r="C462" s="69" t="s">
        <v>27</v>
      </c>
      <c r="D462" s="62" t="s">
        <v>2809</v>
      </c>
      <c r="E462" s="62">
        <v>58</v>
      </c>
      <c r="F462" s="51">
        <f t="shared" si="21"/>
        <v>0.58</v>
      </c>
      <c r="G462" s="52" t="str">
        <f t="shared" si="22"/>
        <v>Trung bình</v>
      </c>
      <c r="H462" s="49"/>
      <c r="I462" s="24">
        <v>53</v>
      </c>
    </row>
    <row r="463" spans="1:9" s="24" customFormat="1" ht="11.25">
      <c r="A463" s="23">
        <f t="shared" si="23"/>
        <v>457</v>
      </c>
      <c r="B463" s="62" t="s">
        <v>28</v>
      </c>
      <c r="C463" s="69" t="s">
        <v>29</v>
      </c>
      <c r="D463" s="62" t="s">
        <v>2809</v>
      </c>
      <c r="E463" s="62">
        <v>70</v>
      </c>
      <c r="F463" s="51">
        <f t="shared" si="21"/>
        <v>0.7</v>
      </c>
      <c r="G463" s="52" t="str">
        <f t="shared" si="22"/>
        <v>Khá</v>
      </c>
      <c r="H463" s="49"/>
      <c r="I463" s="24">
        <v>53</v>
      </c>
    </row>
    <row r="464" spans="1:9" s="24" customFormat="1" ht="11.25">
      <c r="A464" s="23">
        <f t="shared" si="23"/>
        <v>458</v>
      </c>
      <c r="B464" s="62" t="s">
        <v>30</v>
      </c>
      <c r="C464" s="69" t="s">
        <v>31</v>
      </c>
      <c r="D464" s="62" t="s">
        <v>2809</v>
      </c>
      <c r="E464" s="62">
        <v>80</v>
      </c>
      <c r="F464" s="51">
        <f t="shared" si="21"/>
        <v>0.8</v>
      </c>
      <c r="G464" s="52" t="str">
        <f t="shared" si="22"/>
        <v>Tốt</v>
      </c>
      <c r="H464" s="49"/>
      <c r="I464" s="24">
        <v>53</v>
      </c>
    </row>
    <row r="465" spans="1:9" s="24" customFormat="1" ht="11.25">
      <c r="A465" s="23">
        <f t="shared" si="23"/>
        <v>459</v>
      </c>
      <c r="B465" s="62" t="s">
        <v>32</v>
      </c>
      <c r="C465" s="69" t="s">
        <v>33</v>
      </c>
      <c r="D465" s="62" t="s">
        <v>2809</v>
      </c>
      <c r="E465" s="62">
        <v>52</v>
      </c>
      <c r="F465" s="51">
        <f t="shared" si="21"/>
        <v>0.52</v>
      </c>
      <c r="G465" s="52" t="str">
        <f t="shared" si="22"/>
        <v>Trung bình</v>
      </c>
      <c r="H465" s="49"/>
      <c r="I465" s="24">
        <v>53</v>
      </c>
    </row>
    <row r="466" spans="1:9" s="24" customFormat="1" ht="11.25">
      <c r="A466" s="23">
        <f t="shared" si="23"/>
        <v>460</v>
      </c>
      <c r="B466" s="62" t="s">
        <v>34</v>
      </c>
      <c r="C466" s="69" t="s">
        <v>2864</v>
      </c>
      <c r="D466" s="62" t="s">
        <v>2809</v>
      </c>
      <c r="E466" s="62">
        <v>72</v>
      </c>
      <c r="F466" s="51">
        <f t="shared" si="21"/>
        <v>0.72</v>
      </c>
      <c r="G466" s="52" t="str">
        <f t="shared" si="22"/>
        <v>Khá</v>
      </c>
      <c r="H466" s="49"/>
      <c r="I466" s="24">
        <v>53</v>
      </c>
    </row>
    <row r="467" spans="1:9" s="24" customFormat="1" ht="11.25">
      <c r="A467" s="23">
        <f t="shared" si="23"/>
        <v>461</v>
      </c>
      <c r="B467" s="62" t="s">
        <v>2865</v>
      </c>
      <c r="C467" s="69" t="s">
        <v>2208</v>
      </c>
      <c r="D467" s="62" t="s">
        <v>2809</v>
      </c>
      <c r="E467" s="62">
        <v>58</v>
      </c>
      <c r="F467" s="51">
        <f t="shared" si="21"/>
        <v>0.58</v>
      </c>
      <c r="G467" s="52" t="str">
        <f t="shared" si="22"/>
        <v>Trung bình</v>
      </c>
      <c r="H467" s="49"/>
      <c r="I467" s="24">
        <v>53</v>
      </c>
    </row>
    <row r="468" spans="1:9" s="24" customFormat="1" ht="11.25">
      <c r="A468" s="23">
        <f t="shared" si="23"/>
        <v>462</v>
      </c>
      <c r="B468" s="62" t="s">
        <v>2866</v>
      </c>
      <c r="C468" s="69" t="s">
        <v>2867</v>
      </c>
      <c r="D468" s="62" t="s">
        <v>2809</v>
      </c>
      <c r="E468" s="62">
        <v>0</v>
      </c>
      <c r="F468" s="51">
        <f t="shared" si="21"/>
        <v>0</v>
      </c>
      <c r="G468" s="52" t="str">
        <f t="shared" si="22"/>
        <v>Kém</v>
      </c>
      <c r="H468" s="49"/>
      <c r="I468" s="24">
        <v>53</v>
      </c>
    </row>
    <row r="469" spans="1:9" s="24" customFormat="1" ht="11.25">
      <c r="A469" s="23">
        <f t="shared" si="23"/>
        <v>463</v>
      </c>
      <c r="B469" s="62" t="s">
        <v>2868</v>
      </c>
      <c r="C469" s="69" t="s">
        <v>4379</v>
      </c>
      <c r="D469" s="62" t="s">
        <v>2809</v>
      </c>
      <c r="E469" s="62">
        <v>55</v>
      </c>
      <c r="F469" s="51">
        <f t="shared" si="21"/>
        <v>0.55</v>
      </c>
      <c r="G469" s="52" t="str">
        <f t="shared" si="22"/>
        <v>Trung bình</v>
      </c>
      <c r="H469" s="49"/>
      <c r="I469" s="24">
        <v>53</v>
      </c>
    </row>
    <row r="470" spans="1:9" s="24" customFormat="1" ht="11.25">
      <c r="A470" s="23">
        <f t="shared" si="23"/>
        <v>464</v>
      </c>
      <c r="B470" s="62" t="s">
        <v>2869</v>
      </c>
      <c r="C470" s="69" t="s">
        <v>2870</v>
      </c>
      <c r="D470" s="62" t="s">
        <v>2809</v>
      </c>
      <c r="E470" s="62">
        <v>52</v>
      </c>
      <c r="F470" s="51">
        <f t="shared" si="21"/>
        <v>0.52</v>
      </c>
      <c r="G470" s="52" t="str">
        <f t="shared" si="22"/>
        <v>Trung bình</v>
      </c>
      <c r="H470" s="49"/>
      <c r="I470" s="24">
        <v>53</v>
      </c>
    </row>
    <row r="471" spans="1:9" s="24" customFormat="1" ht="11.25">
      <c r="A471" s="23">
        <f t="shared" si="23"/>
        <v>465</v>
      </c>
      <c r="B471" s="62" t="s">
        <v>2871</v>
      </c>
      <c r="C471" s="69" t="s">
        <v>2872</v>
      </c>
      <c r="D471" s="62" t="s">
        <v>2809</v>
      </c>
      <c r="E471" s="62">
        <v>73</v>
      </c>
      <c r="F471" s="51">
        <f t="shared" si="21"/>
        <v>0.73</v>
      </c>
      <c r="G471" s="52" t="str">
        <f t="shared" si="22"/>
        <v>Khá</v>
      </c>
      <c r="H471" s="49"/>
      <c r="I471" s="24">
        <v>53</v>
      </c>
    </row>
    <row r="472" spans="1:9" s="24" customFormat="1" ht="11.25">
      <c r="A472" s="23">
        <f t="shared" si="23"/>
        <v>466</v>
      </c>
      <c r="B472" s="62" t="s">
        <v>2873</v>
      </c>
      <c r="C472" s="69" t="s">
        <v>2874</v>
      </c>
      <c r="D472" s="62" t="s">
        <v>2809</v>
      </c>
      <c r="E472" s="62">
        <v>0</v>
      </c>
      <c r="F472" s="51">
        <f t="shared" si="21"/>
        <v>0</v>
      </c>
      <c r="G472" s="52" t="str">
        <f t="shared" si="22"/>
        <v>Kém</v>
      </c>
      <c r="H472" s="49"/>
      <c r="I472" s="24">
        <v>53</v>
      </c>
    </row>
    <row r="473" spans="1:9" s="24" customFormat="1" ht="11.25">
      <c r="A473" s="23">
        <f t="shared" si="23"/>
        <v>467</v>
      </c>
      <c r="B473" s="62" t="s">
        <v>2875</v>
      </c>
      <c r="C473" s="69" t="s">
        <v>2876</v>
      </c>
      <c r="D473" s="62" t="s">
        <v>2809</v>
      </c>
      <c r="E473" s="62">
        <v>70</v>
      </c>
      <c r="F473" s="51">
        <f t="shared" si="21"/>
        <v>0.7</v>
      </c>
      <c r="G473" s="52" t="str">
        <f t="shared" si="22"/>
        <v>Khá</v>
      </c>
      <c r="H473" s="49"/>
      <c r="I473" s="24">
        <v>53</v>
      </c>
    </row>
    <row r="474" spans="1:9" s="24" customFormat="1" ht="11.25">
      <c r="A474" s="23">
        <f t="shared" si="23"/>
        <v>468</v>
      </c>
      <c r="B474" s="62" t="s">
        <v>2877</v>
      </c>
      <c r="C474" s="69" t="s">
        <v>2878</v>
      </c>
      <c r="D474" s="62" t="s">
        <v>2809</v>
      </c>
      <c r="E474" s="62">
        <v>50</v>
      </c>
      <c r="F474" s="51">
        <f t="shared" si="21"/>
        <v>0.5</v>
      </c>
      <c r="G474" s="52" t="str">
        <f t="shared" si="22"/>
        <v>Trung bình</v>
      </c>
      <c r="H474" s="49"/>
      <c r="I474" s="24">
        <v>53</v>
      </c>
    </row>
    <row r="475" spans="1:9" s="24" customFormat="1" ht="11.25">
      <c r="A475" s="23">
        <f t="shared" si="23"/>
        <v>469</v>
      </c>
      <c r="B475" s="62" t="s">
        <v>2879</v>
      </c>
      <c r="C475" s="69" t="s">
        <v>2880</v>
      </c>
      <c r="D475" s="62" t="s">
        <v>2809</v>
      </c>
      <c r="E475" s="62">
        <v>70</v>
      </c>
      <c r="F475" s="51">
        <f t="shared" si="21"/>
        <v>0.7</v>
      </c>
      <c r="G475" s="52" t="str">
        <f t="shared" si="22"/>
        <v>Khá</v>
      </c>
      <c r="H475" s="49"/>
      <c r="I475" s="24">
        <v>53</v>
      </c>
    </row>
    <row r="476" spans="1:9" s="24" customFormat="1" ht="11.25">
      <c r="A476" s="23">
        <f t="shared" si="23"/>
        <v>470</v>
      </c>
      <c r="B476" s="62" t="s">
        <v>2881</v>
      </c>
      <c r="C476" s="69" t="s">
        <v>2882</v>
      </c>
      <c r="D476" s="62" t="s">
        <v>2809</v>
      </c>
      <c r="E476" s="62">
        <v>55</v>
      </c>
      <c r="F476" s="51">
        <f t="shared" si="21"/>
        <v>0.55</v>
      </c>
      <c r="G476" s="52" t="str">
        <f t="shared" si="22"/>
        <v>Trung bình</v>
      </c>
      <c r="H476" s="49"/>
      <c r="I476" s="24">
        <v>53</v>
      </c>
    </row>
    <row r="477" spans="1:9" s="24" customFormat="1" ht="11.25">
      <c r="A477" s="23">
        <f t="shared" si="23"/>
        <v>471</v>
      </c>
      <c r="B477" s="62" t="s">
        <v>2883</v>
      </c>
      <c r="C477" s="69" t="s">
        <v>2884</v>
      </c>
      <c r="D477" s="62" t="s">
        <v>2809</v>
      </c>
      <c r="E477" s="62">
        <v>62</v>
      </c>
      <c r="F477" s="51">
        <f t="shared" si="21"/>
        <v>0.62</v>
      </c>
      <c r="G477" s="52" t="str">
        <f t="shared" si="22"/>
        <v>TB Khá</v>
      </c>
      <c r="H477" s="49"/>
      <c r="I477" s="24">
        <v>53</v>
      </c>
    </row>
    <row r="478" spans="1:9" s="24" customFormat="1" ht="11.25">
      <c r="A478" s="23">
        <f t="shared" si="23"/>
        <v>472</v>
      </c>
      <c r="B478" s="62" t="s">
        <v>2885</v>
      </c>
      <c r="C478" s="69" t="s">
        <v>2886</v>
      </c>
      <c r="D478" s="62" t="s">
        <v>2809</v>
      </c>
      <c r="E478" s="62">
        <v>52</v>
      </c>
      <c r="F478" s="51">
        <f t="shared" si="21"/>
        <v>0.52</v>
      </c>
      <c r="G478" s="52" t="str">
        <f t="shared" si="22"/>
        <v>Trung bình</v>
      </c>
      <c r="H478" s="49"/>
      <c r="I478" s="24">
        <v>53</v>
      </c>
    </row>
    <row r="479" spans="1:9" s="24" customFormat="1" ht="11.25">
      <c r="A479" s="23">
        <f t="shared" si="23"/>
        <v>473</v>
      </c>
      <c r="B479" s="62" t="s">
        <v>2887</v>
      </c>
      <c r="C479" s="69" t="s">
        <v>1322</v>
      </c>
      <c r="D479" s="62" t="s">
        <v>2809</v>
      </c>
      <c r="E479" s="62">
        <v>75</v>
      </c>
      <c r="F479" s="51">
        <f t="shared" si="21"/>
        <v>0.75</v>
      </c>
      <c r="G479" s="52" t="str">
        <f t="shared" si="22"/>
        <v>Khá</v>
      </c>
      <c r="H479" s="49"/>
      <c r="I479" s="24">
        <v>53</v>
      </c>
    </row>
    <row r="480" spans="1:9" s="24" customFormat="1" ht="11.25">
      <c r="A480" s="23">
        <f t="shared" si="23"/>
        <v>474</v>
      </c>
      <c r="B480" s="62" t="s">
        <v>2888</v>
      </c>
      <c r="C480" s="69" t="s">
        <v>2664</v>
      </c>
      <c r="D480" s="62" t="s">
        <v>2809</v>
      </c>
      <c r="E480" s="62">
        <v>50</v>
      </c>
      <c r="F480" s="51">
        <f t="shared" si="21"/>
        <v>0.5</v>
      </c>
      <c r="G480" s="52" t="str">
        <f t="shared" si="22"/>
        <v>Trung bình</v>
      </c>
      <c r="H480" s="49"/>
      <c r="I480" s="24">
        <v>53</v>
      </c>
    </row>
    <row r="481" spans="1:9" s="24" customFormat="1" ht="11.25">
      <c r="A481" s="23">
        <f t="shared" si="23"/>
        <v>475</v>
      </c>
      <c r="B481" s="62" t="s">
        <v>2889</v>
      </c>
      <c r="C481" s="69" t="s">
        <v>2890</v>
      </c>
      <c r="D481" s="62" t="s">
        <v>2809</v>
      </c>
      <c r="E481" s="62">
        <v>0</v>
      </c>
      <c r="F481" s="51">
        <f t="shared" si="21"/>
        <v>0</v>
      </c>
      <c r="G481" s="52" t="str">
        <f t="shared" si="22"/>
        <v>Kém</v>
      </c>
      <c r="H481" s="49"/>
      <c r="I481" s="24">
        <v>53</v>
      </c>
    </row>
    <row r="482" spans="1:9" s="24" customFormat="1" ht="11.25">
      <c r="A482" s="23">
        <f t="shared" si="23"/>
        <v>476</v>
      </c>
      <c r="B482" s="62" t="s">
        <v>2891</v>
      </c>
      <c r="C482" s="69" t="s">
        <v>2892</v>
      </c>
      <c r="D482" s="62" t="s">
        <v>2809</v>
      </c>
      <c r="E482" s="62">
        <v>62</v>
      </c>
      <c r="F482" s="51">
        <f t="shared" si="21"/>
        <v>0.62</v>
      </c>
      <c r="G482" s="52" t="str">
        <f t="shared" si="22"/>
        <v>TB Khá</v>
      </c>
      <c r="H482" s="49"/>
      <c r="I482" s="24">
        <v>53</v>
      </c>
    </row>
    <row r="483" spans="1:9" s="24" customFormat="1" ht="11.25">
      <c r="A483" s="23">
        <f t="shared" si="23"/>
        <v>477</v>
      </c>
      <c r="B483" s="62" t="s">
        <v>2893</v>
      </c>
      <c r="C483" s="69" t="s">
        <v>2894</v>
      </c>
      <c r="D483" s="62" t="s">
        <v>2809</v>
      </c>
      <c r="E483" s="62">
        <v>72</v>
      </c>
      <c r="F483" s="51">
        <f t="shared" si="21"/>
        <v>0.72</v>
      </c>
      <c r="G483" s="52" t="str">
        <f t="shared" si="22"/>
        <v>Khá</v>
      </c>
      <c r="H483" s="49"/>
      <c r="I483" s="24">
        <v>53</v>
      </c>
    </row>
    <row r="484" spans="1:9" s="24" customFormat="1" ht="11.25">
      <c r="A484" s="23">
        <f t="shared" si="23"/>
        <v>478</v>
      </c>
      <c r="B484" s="62" t="s">
        <v>2895</v>
      </c>
      <c r="C484" s="69" t="s">
        <v>2896</v>
      </c>
      <c r="D484" s="62" t="s">
        <v>2809</v>
      </c>
      <c r="E484" s="62">
        <v>53</v>
      </c>
      <c r="F484" s="51">
        <f t="shared" si="21"/>
        <v>0.53</v>
      </c>
      <c r="G484" s="52" t="str">
        <f t="shared" si="22"/>
        <v>Trung bình</v>
      </c>
      <c r="H484" s="49"/>
      <c r="I484" s="24">
        <v>53</v>
      </c>
    </row>
    <row r="485" spans="1:9" s="24" customFormat="1" ht="11.25">
      <c r="A485" s="23">
        <f t="shared" si="23"/>
        <v>479</v>
      </c>
      <c r="B485" s="62" t="s">
        <v>2897</v>
      </c>
      <c r="C485" s="69" t="s">
        <v>2799</v>
      </c>
      <c r="D485" s="62" t="s">
        <v>2809</v>
      </c>
      <c r="E485" s="62">
        <v>50</v>
      </c>
      <c r="F485" s="51">
        <f t="shared" si="21"/>
        <v>0.5</v>
      </c>
      <c r="G485" s="52" t="str">
        <f t="shared" si="22"/>
        <v>Trung bình</v>
      </c>
      <c r="H485" s="49"/>
      <c r="I485" s="24">
        <v>53</v>
      </c>
    </row>
    <row r="486" spans="1:9" s="24" customFormat="1" ht="11.25">
      <c r="A486" s="23">
        <f t="shared" si="23"/>
        <v>480</v>
      </c>
      <c r="B486" s="62" t="s">
        <v>2898</v>
      </c>
      <c r="C486" s="69" t="s">
        <v>2899</v>
      </c>
      <c r="D486" s="62" t="s">
        <v>2809</v>
      </c>
      <c r="E486" s="62">
        <v>50</v>
      </c>
      <c r="F486" s="51">
        <f t="shared" si="21"/>
        <v>0.5</v>
      </c>
      <c r="G486" s="52" t="str">
        <f t="shared" si="22"/>
        <v>Trung bình</v>
      </c>
      <c r="H486" s="49"/>
      <c r="I486" s="24">
        <v>53</v>
      </c>
    </row>
    <row r="487" spans="1:9" s="24" customFormat="1" ht="11.25">
      <c r="A487" s="23">
        <f t="shared" si="23"/>
        <v>481</v>
      </c>
      <c r="B487" s="62" t="s">
        <v>2900</v>
      </c>
      <c r="C487" s="69" t="s">
        <v>2901</v>
      </c>
      <c r="D487" s="62" t="s">
        <v>2809</v>
      </c>
      <c r="E487" s="62">
        <v>60</v>
      </c>
      <c r="F487" s="51">
        <f t="shared" si="21"/>
        <v>0.6</v>
      </c>
      <c r="G487" s="52" t="str">
        <f t="shared" si="22"/>
        <v>TB Khá</v>
      </c>
      <c r="H487" s="49"/>
      <c r="I487" s="24">
        <v>53</v>
      </c>
    </row>
    <row r="488" spans="1:9" s="24" customFormat="1" ht="11.25">
      <c r="A488" s="23">
        <f t="shared" si="23"/>
        <v>482</v>
      </c>
      <c r="B488" s="62" t="s">
        <v>2902</v>
      </c>
      <c r="C488" s="69" t="s">
        <v>2903</v>
      </c>
      <c r="D488" s="62" t="s">
        <v>2904</v>
      </c>
      <c r="E488" s="62">
        <v>60</v>
      </c>
      <c r="F488" s="51">
        <f t="shared" si="21"/>
        <v>0.6</v>
      </c>
      <c r="G488" s="52" t="str">
        <f t="shared" si="22"/>
        <v>TB Khá</v>
      </c>
      <c r="H488" s="49"/>
      <c r="I488" s="24">
        <v>53</v>
      </c>
    </row>
    <row r="489" spans="1:9" s="24" customFormat="1" ht="11.25">
      <c r="A489" s="23">
        <f t="shared" si="23"/>
        <v>483</v>
      </c>
      <c r="B489" s="62" t="s">
        <v>2905</v>
      </c>
      <c r="C489" s="69" t="s">
        <v>2906</v>
      </c>
      <c r="D489" s="62" t="s">
        <v>2904</v>
      </c>
      <c r="E489" s="62">
        <v>52</v>
      </c>
      <c r="F489" s="51">
        <f t="shared" si="21"/>
        <v>0.52</v>
      </c>
      <c r="G489" s="52" t="str">
        <f t="shared" si="22"/>
        <v>Trung bình</v>
      </c>
      <c r="H489" s="49"/>
      <c r="I489" s="24">
        <v>53</v>
      </c>
    </row>
    <row r="490" spans="1:9" s="24" customFormat="1" ht="11.25">
      <c r="A490" s="23">
        <f t="shared" si="23"/>
        <v>484</v>
      </c>
      <c r="B490" s="62" t="s">
        <v>2907</v>
      </c>
      <c r="C490" s="69" t="s">
        <v>2908</v>
      </c>
      <c r="D490" s="62" t="s">
        <v>2904</v>
      </c>
      <c r="E490" s="62">
        <v>60</v>
      </c>
      <c r="F490" s="51">
        <f t="shared" si="21"/>
        <v>0.6</v>
      </c>
      <c r="G490" s="52" t="str">
        <f t="shared" si="22"/>
        <v>TB Khá</v>
      </c>
      <c r="H490" s="49"/>
      <c r="I490" s="24">
        <v>53</v>
      </c>
    </row>
    <row r="491" spans="1:9" s="24" customFormat="1" ht="11.25">
      <c r="A491" s="23">
        <f t="shared" si="23"/>
        <v>485</v>
      </c>
      <c r="B491" s="62" t="s">
        <v>2909</v>
      </c>
      <c r="C491" s="69" t="s">
        <v>2910</v>
      </c>
      <c r="D491" s="62" t="s">
        <v>2904</v>
      </c>
      <c r="E491" s="62">
        <v>70</v>
      </c>
      <c r="F491" s="51">
        <f t="shared" si="21"/>
        <v>0.7</v>
      </c>
      <c r="G491" s="52" t="str">
        <f t="shared" si="22"/>
        <v>Khá</v>
      </c>
      <c r="H491" s="49"/>
      <c r="I491" s="24">
        <v>53</v>
      </c>
    </row>
    <row r="492" spans="1:9" s="24" customFormat="1" ht="11.25">
      <c r="A492" s="23">
        <f t="shared" si="23"/>
        <v>486</v>
      </c>
      <c r="B492" s="62" t="s">
        <v>2911</v>
      </c>
      <c r="C492" s="69" t="s">
        <v>2912</v>
      </c>
      <c r="D492" s="62" t="s">
        <v>2904</v>
      </c>
      <c r="E492" s="62">
        <v>60</v>
      </c>
      <c r="F492" s="51">
        <f t="shared" si="21"/>
        <v>0.6</v>
      </c>
      <c r="G492" s="52" t="str">
        <f t="shared" si="22"/>
        <v>TB Khá</v>
      </c>
      <c r="H492" s="49"/>
      <c r="I492" s="24">
        <v>53</v>
      </c>
    </row>
    <row r="493" spans="1:9" s="24" customFormat="1" ht="11.25">
      <c r="A493" s="23">
        <f t="shared" si="23"/>
        <v>487</v>
      </c>
      <c r="B493" s="62" t="s">
        <v>2913</v>
      </c>
      <c r="C493" s="69" t="s">
        <v>2914</v>
      </c>
      <c r="D493" s="62" t="s">
        <v>2904</v>
      </c>
      <c r="E493" s="62">
        <v>60</v>
      </c>
      <c r="F493" s="51">
        <f t="shared" si="21"/>
        <v>0.6</v>
      </c>
      <c r="G493" s="52" t="str">
        <f t="shared" si="22"/>
        <v>TB Khá</v>
      </c>
      <c r="H493" s="49"/>
      <c r="I493" s="24">
        <v>53</v>
      </c>
    </row>
    <row r="494" spans="1:9" s="24" customFormat="1" ht="11.25">
      <c r="A494" s="23">
        <f t="shared" si="23"/>
        <v>488</v>
      </c>
      <c r="B494" s="62" t="s">
        <v>2915</v>
      </c>
      <c r="C494" s="69" t="s">
        <v>302</v>
      </c>
      <c r="D494" s="62" t="s">
        <v>2904</v>
      </c>
      <c r="E494" s="62">
        <v>53</v>
      </c>
      <c r="F494" s="51">
        <f t="shared" si="21"/>
        <v>0.53</v>
      </c>
      <c r="G494" s="52" t="str">
        <f t="shared" si="22"/>
        <v>Trung bình</v>
      </c>
      <c r="H494" s="49"/>
      <c r="I494" s="24">
        <v>53</v>
      </c>
    </row>
    <row r="495" spans="1:9" s="24" customFormat="1" ht="11.25">
      <c r="A495" s="23">
        <f t="shared" si="23"/>
        <v>489</v>
      </c>
      <c r="B495" s="62" t="s">
        <v>2916</v>
      </c>
      <c r="C495" s="69" t="s">
        <v>440</v>
      </c>
      <c r="D495" s="62" t="s">
        <v>2904</v>
      </c>
      <c r="E495" s="62">
        <v>62</v>
      </c>
      <c r="F495" s="51">
        <f t="shared" si="21"/>
        <v>0.62</v>
      </c>
      <c r="G495" s="52" t="str">
        <f t="shared" si="22"/>
        <v>TB Khá</v>
      </c>
      <c r="H495" s="49"/>
      <c r="I495" s="24">
        <v>53</v>
      </c>
    </row>
    <row r="496" spans="1:9" s="24" customFormat="1" ht="11.25">
      <c r="A496" s="23">
        <f t="shared" si="23"/>
        <v>490</v>
      </c>
      <c r="B496" s="62" t="s">
        <v>2917</v>
      </c>
      <c r="C496" s="69" t="s">
        <v>2918</v>
      </c>
      <c r="D496" s="62" t="s">
        <v>2904</v>
      </c>
      <c r="E496" s="62">
        <v>60</v>
      </c>
      <c r="F496" s="51">
        <f t="shared" si="21"/>
        <v>0.6</v>
      </c>
      <c r="G496" s="52" t="str">
        <f t="shared" si="22"/>
        <v>TB Khá</v>
      </c>
      <c r="H496" s="49"/>
      <c r="I496" s="24">
        <v>53</v>
      </c>
    </row>
    <row r="497" spans="1:9" s="24" customFormat="1" ht="11.25">
      <c r="A497" s="23">
        <f t="shared" si="23"/>
        <v>491</v>
      </c>
      <c r="B497" s="62" t="s">
        <v>2919</v>
      </c>
      <c r="C497" s="69" t="s">
        <v>2920</v>
      </c>
      <c r="D497" s="62" t="s">
        <v>2904</v>
      </c>
      <c r="E497" s="62">
        <v>55</v>
      </c>
      <c r="F497" s="51">
        <f t="shared" si="21"/>
        <v>0.55</v>
      </c>
      <c r="G497" s="52" t="str">
        <f t="shared" si="22"/>
        <v>Trung bình</v>
      </c>
      <c r="H497" s="49"/>
      <c r="I497" s="24">
        <v>53</v>
      </c>
    </row>
    <row r="498" spans="1:9" s="24" customFormat="1" ht="11.25">
      <c r="A498" s="23">
        <f t="shared" si="23"/>
        <v>492</v>
      </c>
      <c r="B498" s="62" t="s">
        <v>2921</v>
      </c>
      <c r="C498" s="69" t="s">
        <v>2922</v>
      </c>
      <c r="D498" s="62" t="s">
        <v>2904</v>
      </c>
      <c r="E498" s="62">
        <v>52</v>
      </c>
      <c r="F498" s="51">
        <f t="shared" si="21"/>
        <v>0.52</v>
      </c>
      <c r="G498" s="52" t="str">
        <f t="shared" si="22"/>
        <v>Trung bình</v>
      </c>
      <c r="H498" s="49"/>
      <c r="I498" s="24">
        <v>53</v>
      </c>
    </row>
    <row r="499" spans="1:9" s="24" customFormat="1" ht="11.25">
      <c r="A499" s="23">
        <f t="shared" si="23"/>
        <v>493</v>
      </c>
      <c r="B499" s="62" t="s">
        <v>2923</v>
      </c>
      <c r="C499" s="69" t="s">
        <v>2924</v>
      </c>
      <c r="D499" s="62" t="s">
        <v>2904</v>
      </c>
      <c r="E499" s="62">
        <v>50</v>
      </c>
      <c r="F499" s="51">
        <f t="shared" si="21"/>
        <v>0.5</v>
      </c>
      <c r="G499" s="52" t="str">
        <f t="shared" si="22"/>
        <v>Trung bình</v>
      </c>
      <c r="H499" s="49"/>
      <c r="I499" s="24">
        <v>53</v>
      </c>
    </row>
    <row r="500" spans="1:9" s="24" customFormat="1" ht="11.25">
      <c r="A500" s="23">
        <f t="shared" si="23"/>
        <v>494</v>
      </c>
      <c r="B500" s="62" t="s">
        <v>2925</v>
      </c>
      <c r="C500" s="69" t="s">
        <v>2926</v>
      </c>
      <c r="D500" s="62" t="s">
        <v>2904</v>
      </c>
      <c r="E500" s="62">
        <v>68</v>
      </c>
      <c r="F500" s="51">
        <f t="shared" si="21"/>
        <v>0.68</v>
      </c>
      <c r="G500" s="52" t="str">
        <f t="shared" si="22"/>
        <v>TB Khá</v>
      </c>
      <c r="H500" s="49"/>
      <c r="I500" s="24">
        <v>53</v>
      </c>
    </row>
    <row r="501" spans="1:9" s="24" customFormat="1" ht="11.25">
      <c r="A501" s="23">
        <f t="shared" si="23"/>
        <v>495</v>
      </c>
      <c r="B501" s="62" t="s">
        <v>2927</v>
      </c>
      <c r="C501" s="69" t="s">
        <v>451</v>
      </c>
      <c r="D501" s="62" t="s">
        <v>2904</v>
      </c>
      <c r="E501" s="62">
        <v>52</v>
      </c>
      <c r="F501" s="51">
        <f t="shared" si="21"/>
        <v>0.52</v>
      </c>
      <c r="G501" s="52" t="str">
        <f t="shared" si="22"/>
        <v>Trung bình</v>
      </c>
      <c r="H501" s="49"/>
      <c r="I501" s="24">
        <v>53</v>
      </c>
    </row>
    <row r="502" spans="1:9" s="24" customFormat="1" ht="11.25">
      <c r="A502" s="23">
        <f t="shared" si="23"/>
        <v>496</v>
      </c>
      <c r="B502" s="62" t="s">
        <v>2928</v>
      </c>
      <c r="C502" s="69" t="s">
        <v>2929</v>
      </c>
      <c r="D502" s="62" t="s">
        <v>2904</v>
      </c>
      <c r="E502" s="62">
        <v>60</v>
      </c>
      <c r="F502" s="51">
        <f t="shared" si="21"/>
        <v>0.6</v>
      </c>
      <c r="G502" s="52" t="str">
        <f t="shared" si="22"/>
        <v>TB Khá</v>
      </c>
      <c r="H502" s="49"/>
      <c r="I502" s="24">
        <v>53</v>
      </c>
    </row>
    <row r="503" spans="1:9" s="24" customFormat="1" ht="11.25">
      <c r="A503" s="23">
        <f t="shared" si="23"/>
        <v>497</v>
      </c>
      <c r="B503" s="62" t="s">
        <v>2930</v>
      </c>
      <c r="C503" s="69" t="s">
        <v>2931</v>
      </c>
      <c r="D503" s="62" t="s">
        <v>2904</v>
      </c>
      <c r="E503" s="62">
        <v>62</v>
      </c>
      <c r="F503" s="51">
        <f t="shared" si="21"/>
        <v>0.62</v>
      </c>
      <c r="G503" s="52" t="str">
        <f t="shared" si="22"/>
        <v>TB Khá</v>
      </c>
      <c r="H503" s="49"/>
      <c r="I503" s="24">
        <v>53</v>
      </c>
    </row>
    <row r="504" spans="1:9" s="24" customFormat="1" ht="11.25">
      <c r="A504" s="23">
        <f t="shared" si="23"/>
        <v>498</v>
      </c>
      <c r="B504" s="62" t="s">
        <v>2932</v>
      </c>
      <c r="C504" s="69" t="s">
        <v>2933</v>
      </c>
      <c r="D504" s="62" t="s">
        <v>2904</v>
      </c>
      <c r="E504" s="62">
        <v>67</v>
      </c>
      <c r="F504" s="51">
        <f t="shared" si="21"/>
        <v>0.67</v>
      </c>
      <c r="G504" s="52" t="str">
        <f t="shared" si="22"/>
        <v>TB Khá</v>
      </c>
      <c r="H504" s="49"/>
      <c r="I504" s="24">
        <v>53</v>
      </c>
    </row>
    <row r="505" spans="1:9" s="24" customFormat="1" ht="11.25">
      <c r="A505" s="23">
        <f t="shared" si="23"/>
        <v>499</v>
      </c>
      <c r="B505" s="62" t="s">
        <v>2934</v>
      </c>
      <c r="C505" s="69" t="s">
        <v>2935</v>
      </c>
      <c r="D505" s="62" t="s">
        <v>2904</v>
      </c>
      <c r="E505" s="62">
        <v>62</v>
      </c>
      <c r="F505" s="51">
        <f t="shared" si="21"/>
        <v>0.62</v>
      </c>
      <c r="G505" s="52" t="str">
        <f t="shared" si="22"/>
        <v>TB Khá</v>
      </c>
      <c r="H505" s="49"/>
      <c r="I505" s="24">
        <v>53</v>
      </c>
    </row>
    <row r="506" spans="1:9" s="24" customFormat="1" ht="11.25">
      <c r="A506" s="23">
        <f t="shared" si="23"/>
        <v>500</v>
      </c>
      <c r="B506" s="62" t="s">
        <v>2936</v>
      </c>
      <c r="C506" s="69" t="s">
        <v>2937</v>
      </c>
      <c r="D506" s="62" t="s">
        <v>2904</v>
      </c>
      <c r="E506" s="62">
        <v>55</v>
      </c>
      <c r="F506" s="51">
        <f t="shared" si="21"/>
        <v>0.55</v>
      </c>
      <c r="G506" s="52" t="str">
        <f t="shared" si="22"/>
        <v>Trung bình</v>
      </c>
      <c r="H506" s="49"/>
      <c r="I506" s="24">
        <v>53</v>
      </c>
    </row>
    <row r="507" spans="1:9" s="24" customFormat="1" ht="11.25">
      <c r="A507" s="23">
        <f t="shared" si="23"/>
        <v>501</v>
      </c>
      <c r="B507" s="62" t="s">
        <v>2938</v>
      </c>
      <c r="C507" s="69" t="s">
        <v>2939</v>
      </c>
      <c r="D507" s="62" t="s">
        <v>2904</v>
      </c>
      <c r="E507" s="62">
        <v>55</v>
      </c>
      <c r="F507" s="51">
        <f t="shared" si="21"/>
        <v>0.55</v>
      </c>
      <c r="G507" s="52" t="str">
        <f t="shared" si="22"/>
        <v>Trung bình</v>
      </c>
      <c r="H507" s="49"/>
      <c r="I507" s="24">
        <v>53</v>
      </c>
    </row>
    <row r="508" spans="1:9" s="24" customFormat="1" ht="11.25">
      <c r="A508" s="23">
        <f t="shared" si="23"/>
        <v>502</v>
      </c>
      <c r="B508" s="62" t="s">
        <v>2940</v>
      </c>
      <c r="C508" s="69" t="s">
        <v>2941</v>
      </c>
      <c r="D508" s="62" t="s">
        <v>2904</v>
      </c>
      <c r="E508" s="62">
        <v>52</v>
      </c>
      <c r="F508" s="51">
        <f t="shared" si="21"/>
        <v>0.52</v>
      </c>
      <c r="G508" s="52" t="str">
        <f t="shared" si="22"/>
        <v>Trung bình</v>
      </c>
      <c r="H508" s="49"/>
      <c r="I508" s="24">
        <v>53</v>
      </c>
    </row>
    <row r="509" spans="1:9" s="24" customFormat="1" ht="11.25">
      <c r="A509" s="23">
        <f t="shared" si="23"/>
        <v>503</v>
      </c>
      <c r="B509" s="62" t="s">
        <v>2942</v>
      </c>
      <c r="C509" s="69" t="s">
        <v>2943</v>
      </c>
      <c r="D509" s="62" t="s">
        <v>2904</v>
      </c>
      <c r="E509" s="62">
        <v>55</v>
      </c>
      <c r="F509" s="51">
        <f t="shared" si="21"/>
        <v>0.55</v>
      </c>
      <c r="G509" s="52" t="str">
        <f t="shared" si="22"/>
        <v>Trung bình</v>
      </c>
      <c r="H509" s="49"/>
      <c r="I509" s="24">
        <v>53</v>
      </c>
    </row>
    <row r="510" spans="1:9" s="24" customFormat="1" ht="11.25">
      <c r="A510" s="23">
        <f t="shared" si="23"/>
        <v>504</v>
      </c>
      <c r="B510" s="62" t="s">
        <v>2944</v>
      </c>
      <c r="C510" s="69" t="s">
        <v>2945</v>
      </c>
      <c r="D510" s="62" t="s">
        <v>2904</v>
      </c>
      <c r="E510" s="62">
        <v>57</v>
      </c>
      <c r="F510" s="51">
        <f t="shared" si="21"/>
        <v>0.57</v>
      </c>
      <c r="G510" s="52" t="str">
        <f t="shared" si="22"/>
        <v>Trung bình</v>
      </c>
      <c r="H510" s="49"/>
      <c r="I510" s="24">
        <v>53</v>
      </c>
    </row>
    <row r="511" spans="1:9" s="24" customFormat="1" ht="11.25">
      <c r="A511" s="23">
        <f t="shared" si="23"/>
        <v>505</v>
      </c>
      <c r="B511" s="62" t="s">
        <v>2946</v>
      </c>
      <c r="C511" s="69" t="s">
        <v>2947</v>
      </c>
      <c r="D511" s="62" t="s">
        <v>2904</v>
      </c>
      <c r="E511" s="62">
        <v>55</v>
      </c>
      <c r="F511" s="51">
        <f t="shared" si="21"/>
        <v>0.55</v>
      </c>
      <c r="G511" s="52" t="str">
        <f t="shared" si="22"/>
        <v>Trung bình</v>
      </c>
      <c r="H511" s="49"/>
      <c r="I511" s="24">
        <v>53</v>
      </c>
    </row>
    <row r="512" spans="1:9" s="24" customFormat="1" ht="11.25">
      <c r="A512" s="23">
        <f t="shared" si="23"/>
        <v>506</v>
      </c>
      <c r="B512" s="62" t="s">
        <v>2948</v>
      </c>
      <c r="C512" s="69" t="s">
        <v>2949</v>
      </c>
      <c r="D512" s="62" t="s">
        <v>2904</v>
      </c>
      <c r="E512" s="62">
        <v>52</v>
      </c>
      <c r="F512" s="51">
        <f t="shared" si="21"/>
        <v>0.52</v>
      </c>
      <c r="G512" s="52" t="str">
        <f t="shared" si="22"/>
        <v>Trung bình</v>
      </c>
      <c r="H512" s="49"/>
      <c r="I512" s="24">
        <v>53</v>
      </c>
    </row>
    <row r="513" spans="1:9" s="24" customFormat="1" ht="11.25">
      <c r="A513" s="23">
        <f t="shared" si="23"/>
        <v>507</v>
      </c>
      <c r="B513" s="62" t="s">
        <v>2950</v>
      </c>
      <c r="C513" s="69" t="s">
        <v>1256</v>
      </c>
      <c r="D513" s="62" t="s">
        <v>2904</v>
      </c>
      <c r="E513" s="62">
        <v>61</v>
      </c>
      <c r="F513" s="51">
        <f t="shared" si="21"/>
        <v>0.61</v>
      </c>
      <c r="G513" s="52" t="str">
        <f t="shared" si="22"/>
        <v>TB Khá</v>
      </c>
      <c r="H513" s="49"/>
      <c r="I513" s="24">
        <v>53</v>
      </c>
    </row>
    <row r="514" spans="1:9" s="24" customFormat="1" ht="11.25">
      <c r="A514" s="23">
        <f t="shared" si="23"/>
        <v>508</v>
      </c>
      <c r="B514" s="62" t="s">
        <v>2951</v>
      </c>
      <c r="C514" s="69" t="s">
        <v>2952</v>
      </c>
      <c r="D514" s="62" t="s">
        <v>2904</v>
      </c>
      <c r="E514" s="62">
        <v>60</v>
      </c>
      <c r="F514" s="51">
        <f t="shared" si="21"/>
        <v>0.6</v>
      </c>
      <c r="G514" s="52" t="str">
        <f t="shared" si="22"/>
        <v>TB Khá</v>
      </c>
      <c r="H514" s="49"/>
      <c r="I514" s="24">
        <v>53</v>
      </c>
    </row>
    <row r="515" spans="1:9" s="24" customFormat="1" ht="11.25">
      <c r="A515" s="23">
        <f t="shared" si="23"/>
        <v>509</v>
      </c>
      <c r="B515" s="62" t="s">
        <v>2953</v>
      </c>
      <c r="C515" s="69" t="s">
        <v>2954</v>
      </c>
      <c r="D515" s="62" t="s">
        <v>2904</v>
      </c>
      <c r="E515" s="62">
        <v>52</v>
      </c>
      <c r="F515" s="51">
        <f t="shared" si="21"/>
        <v>0.52</v>
      </c>
      <c r="G515" s="52" t="str">
        <f t="shared" si="22"/>
        <v>Trung bình</v>
      </c>
      <c r="H515" s="49"/>
      <c r="I515" s="24">
        <v>53</v>
      </c>
    </row>
    <row r="516" spans="1:9" s="24" customFormat="1" ht="11.25">
      <c r="A516" s="23">
        <f t="shared" si="23"/>
        <v>510</v>
      </c>
      <c r="B516" s="62" t="s">
        <v>2955</v>
      </c>
      <c r="C516" s="69" t="s">
        <v>2956</v>
      </c>
      <c r="D516" s="62" t="s">
        <v>2904</v>
      </c>
      <c r="E516" s="62">
        <v>55</v>
      </c>
      <c r="F516" s="51">
        <f t="shared" si="21"/>
        <v>0.55</v>
      </c>
      <c r="G516" s="52" t="str">
        <f t="shared" si="22"/>
        <v>Trung bình</v>
      </c>
      <c r="H516" s="49"/>
      <c r="I516" s="24">
        <v>53</v>
      </c>
    </row>
    <row r="517" spans="1:9" s="24" customFormat="1" ht="11.25">
      <c r="A517" s="23">
        <f t="shared" si="23"/>
        <v>511</v>
      </c>
      <c r="B517" s="62" t="s">
        <v>2957</v>
      </c>
      <c r="C517" s="69" t="s">
        <v>2958</v>
      </c>
      <c r="D517" s="62" t="s">
        <v>2904</v>
      </c>
      <c r="E517" s="62">
        <v>62</v>
      </c>
      <c r="F517" s="51">
        <f t="shared" si="21"/>
        <v>0.62</v>
      </c>
      <c r="G517" s="52" t="str">
        <f t="shared" si="22"/>
        <v>TB Khá</v>
      </c>
      <c r="H517" s="49"/>
      <c r="I517" s="24">
        <v>53</v>
      </c>
    </row>
    <row r="518" spans="1:9" s="24" customFormat="1" ht="11.25">
      <c r="A518" s="23">
        <f t="shared" si="23"/>
        <v>512</v>
      </c>
      <c r="B518" s="62" t="s">
        <v>2959</v>
      </c>
      <c r="C518" s="69" t="s">
        <v>2444</v>
      </c>
      <c r="D518" s="62" t="s">
        <v>2904</v>
      </c>
      <c r="E518" s="62">
        <v>55</v>
      </c>
      <c r="F518" s="51">
        <f t="shared" si="21"/>
        <v>0.55</v>
      </c>
      <c r="G518" s="52" t="str">
        <f t="shared" si="22"/>
        <v>Trung bình</v>
      </c>
      <c r="H518" s="49"/>
      <c r="I518" s="24">
        <v>53</v>
      </c>
    </row>
    <row r="519" spans="1:9" s="24" customFormat="1" ht="11.25">
      <c r="A519" s="23">
        <f t="shared" si="23"/>
        <v>513</v>
      </c>
      <c r="B519" s="62" t="s">
        <v>2960</v>
      </c>
      <c r="C519" s="69" t="s">
        <v>2961</v>
      </c>
      <c r="D519" s="62" t="s">
        <v>2904</v>
      </c>
      <c r="E519" s="62">
        <v>60</v>
      </c>
      <c r="F519" s="51">
        <f t="shared" si="21"/>
        <v>0.6</v>
      </c>
      <c r="G519" s="52" t="str">
        <f t="shared" si="22"/>
        <v>TB Khá</v>
      </c>
      <c r="H519" s="49"/>
      <c r="I519" s="24">
        <v>53</v>
      </c>
    </row>
    <row r="520" spans="1:9" s="24" customFormat="1" ht="11.25">
      <c r="A520" s="23">
        <f t="shared" si="23"/>
        <v>514</v>
      </c>
      <c r="B520" s="62" t="s">
        <v>2962</v>
      </c>
      <c r="C520" s="69" t="s">
        <v>2963</v>
      </c>
      <c r="D520" s="62" t="s">
        <v>2904</v>
      </c>
      <c r="E520" s="62">
        <v>72</v>
      </c>
      <c r="F520" s="51">
        <f aca="true" t="shared" si="24" ref="F520:F583">+E520/100</f>
        <v>0.72</v>
      </c>
      <c r="G520" s="52" t="str">
        <f aca="true" t="shared" si="25" ref="G520:G583">IF(E520&gt;89,"Xuất sắc",IF((E520&gt;79)*AND(E520&lt;90),"Tốt",IF((E520&gt;69)*AND(E520&lt;80),"Khá",IF((E520&gt;59)*AND(E520&lt;70),"TB Khá",IF((E520&gt;49)*AND(E520&lt;60),"Trung bình",IF((E520&gt;29)*AND(E520&lt;50),"Yếu",IF((E520&lt;30)*AND(E520&gt;=0),"Kém","  ")))))))</f>
        <v>Khá</v>
      </c>
      <c r="H520" s="49"/>
      <c r="I520" s="24">
        <v>53</v>
      </c>
    </row>
    <row r="521" spans="1:9" s="24" customFormat="1" ht="11.25">
      <c r="A521" s="23">
        <f aca="true" t="shared" si="26" ref="A521:A584">+A520+1</f>
        <v>515</v>
      </c>
      <c r="B521" s="62" t="s">
        <v>2964</v>
      </c>
      <c r="C521" s="69" t="s">
        <v>2965</v>
      </c>
      <c r="D521" s="62" t="s">
        <v>2904</v>
      </c>
      <c r="E521" s="62">
        <v>71</v>
      </c>
      <c r="F521" s="51">
        <f t="shared" si="24"/>
        <v>0.71</v>
      </c>
      <c r="G521" s="52" t="str">
        <f t="shared" si="25"/>
        <v>Khá</v>
      </c>
      <c r="H521" s="49"/>
      <c r="I521" s="24">
        <v>53</v>
      </c>
    </row>
    <row r="522" spans="1:9" s="24" customFormat="1" ht="11.25">
      <c r="A522" s="23">
        <f t="shared" si="26"/>
        <v>516</v>
      </c>
      <c r="B522" s="62" t="s">
        <v>2966</v>
      </c>
      <c r="C522" s="69" t="s">
        <v>2967</v>
      </c>
      <c r="D522" s="62" t="s">
        <v>2904</v>
      </c>
      <c r="E522" s="62">
        <v>50</v>
      </c>
      <c r="F522" s="51">
        <f t="shared" si="24"/>
        <v>0.5</v>
      </c>
      <c r="G522" s="52" t="str">
        <f t="shared" si="25"/>
        <v>Trung bình</v>
      </c>
      <c r="H522" s="49"/>
      <c r="I522" s="24">
        <v>53</v>
      </c>
    </row>
    <row r="523" spans="1:9" s="24" customFormat="1" ht="11.25">
      <c r="A523" s="23">
        <f t="shared" si="26"/>
        <v>517</v>
      </c>
      <c r="B523" s="62" t="s">
        <v>2968</v>
      </c>
      <c r="C523" s="69" t="s">
        <v>2969</v>
      </c>
      <c r="D523" s="62" t="s">
        <v>2904</v>
      </c>
      <c r="E523" s="62">
        <v>60</v>
      </c>
      <c r="F523" s="51">
        <f t="shared" si="24"/>
        <v>0.6</v>
      </c>
      <c r="G523" s="52" t="str">
        <f t="shared" si="25"/>
        <v>TB Khá</v>
      </c>
      <c r="H523" s="49"/>
      <c r="I523" s="24">
        <v>53</v>
      </c>
    </row>
    <row r="524" spans="1:9" s="24" customFormat="1" ht="11.25">
      <c r="A524" s="23">
        <f t="shared" si="26"/>
        <v>518</v>
      </c>
      <c r="B524" s="62" t="s">
        <v>2970</v>
      </c>
      <c r="C524" s="69" t="s">
        <v>2971</v>
      </c>
      <c r="D524" s="62" t="s">
        <v>2904</v>
      </c>
      <c r="E524" s="62">
        <v>50</v>
      </c>
      <c r="F524" s="51">
        <f t="shared" si="24"/>
        <v>0.5</v>
      </c>
      <c r="G524" s="52" t="str">
        <f t="shared" si="25"/>
        <v>Trung bình</v>
      </c>
      <c r="H524" s="49"/>
      <c r="I524" s="24">
        <v>53</v>
      </c>
    </row>
    <row r="525" spans="1:9" s="24" customFormat="1" ht="11.25">
      <c r="A525" s="23">
        <f t="shared" si="26"/>
        <v>519</v>
      </c>
      <c r="B525" s="62" t="s">
        <v>2972</v>
      </c>
      <c r="C525" s="69" t="s">
        <v>2973</v>
      </c>
      <c r="D525" s="62" t="s">
        <v>2904</v>
      </c>
      <c r="E525" s="62">
        <v>75</v>
      </c>
      <c r="F525" s="51">
        <f t="shared" si="24"/>
        <v>0.75</v>
      </c>
      <c r="G525" s="52" t="str">
        <f t="shared" si="25"/>
        <v>Khá</v>
      </c>
      <c r="H525" s="49"/>
      <c r="I525" s="24">
        <v>53</v>
      </c>
    </row>
    <row r="526" spans="1:9" s="24" customFormat="1" ht="11.25">
      <c r="A526" s="23">
        <f t="shared" si="26"/>
        <v>520</v>
      </c>
      <c r="B526" s="62" t="s">
        <v>2974</v>
      </c>
      <c r="C526" s="69" t="s">
        <v>2975</v>
      </c>
      <c r="D526" s="62" t="s">
        <v>2904</v>
      </c>
      <c r="E526" s="62">
        <v>70</v>
      </c>
      <c r="F526" s="51">
        <f t="shared" si="24"/>
        <v>0.7</v>
      </c>
      <c r="G526" s="52" t="str">
        <f t="shared" si="25"/>
        <v>Khá</v>
      </c>
      <c r="H526" s="49"/>
      <c r="I526" s="24">
        <v>53</v>
      </c>
    </row>
    <row r="527" spans="1:9" s="24" customFormat="1" ht="11.25">
      <c r="A527" s="23">
        <f t="shared" si="26"/>
        <v>521</v>
      </c>
      <c r="B527" s="62" t="s">
        <v>2976</v>
      </c>
      <c r="C527" s="69" t="s">
        <v>2977</v>
      </c>
      <c r="D527" s="62" t="s">
        <v>2904</v>
      </c>
      <c r="E527" s="62">
        <v>55</v>
      </c>
      <c r="F527" s="51">
        <f t="shared" si="24"/>
        <v>0.55</v>
      </c>
      <c r="G527" s="52" t="str">
        <f t="shared" si="25"/>
        <v>Trung bình</v>
      </c>
      <c r="H527" s="49"/>
      <c r="I527" s="24">
        <v>53</v>
      </c>
    </row>
    <row r="528" spans="1:9" s="24" customFormat="1" ht="11.25">
      <c r="A528" s="23">
        <f t="shared" si="26"/>
        <v>522</v>
      </c>
      <c r="B528" s="62" t="s">
        <v>2978</v>
      </c>
      <c r="C528" s="69" t="s">
        <v>2979</v>
      </c>
      <c r="D528" s="62" t="s">
        <v>2904</v>
      </c>
      <c r="E528" s="62">
        <v>55</v>
      </c>
      <c r="F528" s="51">
        <f t="shared" si="24"/>
        <v>0.55</v>
      </c>
      <c r="G528" s="52" t="str">
        <f t="shared" si="25"/>
        <v>Trung bình</v>
      </c>
      <c r="H528" s="49"/>
      <c r="I528" s="24">
        <v>53</v>
      </c>
    </row>
    <row r="529" spans="1:9" s="24" customFormat="1" ht="11.25">
      <c r="A529" s="23">
        <f t="shared" si="26"/>
        <v>523</v>
      </c>
      <c r="B529" s="62" t="s">
        <v>2980</v>
      </c>
      <c r="C529" s="69" t="s">
        <v>2981</v>
      </c>
      <c r="D529" s="62" t="s">
        <v>2904</v>
      </c>
      <c r="E529" s="62">
        <v>70</v>
      </c>
      <c r="F529" s="51">
        <f t="shared" si="24"/>
        <v>0.7</v>
      </c>
      <c r="G529" s="52" t="str">
        <f t="shared" si="25"/>
        <v>Khá</v>
      </c>
      <c r="H529" s="49"/>
      <c r="I529" s="24">
        <v>53</v>
      </c>
    </row>
    <row r="530" spans="1:9" s="24" customFormat="1" ht="11.25">
      <c r="A530" s="23">
        <f t="shared" si="26"/>
        <v>524</v>
      </c>
      <c r="B530" s="62" t="s">
        <v>2982</v>
      </c>
      <c r="C530" s="69" t="s">
        <v>2983</v>
      </c>
      <c r="D530" s="62" t="s">
        <v>2904</v>
      </c>
      <c r="E530" s="62">
        <v>52</v>
      </c>
      <c r="F530" s="51">
        <f t="shared" si="24"/>
        <v>0.52</v>
      </c>
      <c r="G530" s="52" t="str">
        <f t="shared" si="25"/>
        <v>Trung bình</v>
      </c>
      <c r="H530" s="49"/>
      <c r="I530" s="24">
        <v>53</v>
      </c>
    </row>
    <row r="531" spans="1:9" s="24" customFormat="1" ht="11.25">
      <c r="A531" s="23">
        <f t="shared" si="26"/>
        <v>525</v>
      </c>
      <c r="B531" s="62" t="s">
        <v>2984</v>
      </c>
      <c r="C531" s="69" t="s">
        <v>2985</v>
      </c>
      <c r="D531" s="62" t="s">
        <v>2904</v>
      </c>
      <c r="E531" s="62">
        <v>50</v>
      </c>
      <c r="F531" s="51">
        <f t="shared" si="24"/>
        <v>0.5</v>
      </c>
      <c r="G531" s="52" t="str">
        <f t="shared" si="25"/>
        <v>Trung bình</v>
      </c>
      <c r="H531" s="49"/>
      <c r="I531" s="24">
        <v>53</v>
      </c>
    </row>
    <row r="532" spans="1:9" s="24" customFormat="1" ht="11.25">
      <c r="A532" s="23">
        <f t="shared" si="26"/>
        <v>526</v>
      </c>
      <c r="B532" s="62" t="s">
        <v>2986</v>
      </c>
      <c r="C532" s="69" t="s">
        <v>777</v>
      </c>
      <c r="D532" s="62" t="s">
        <v>2904</v>
      </c>
      <c r="E532" s="62">
        <v>0</v>
      </c>
      <c r="F532" s="51">
        <f t="shared" si="24"/>
        <v>0</v>
      </c>
      <c r="G532" s="52" t="str">
        <f t="shared" si="25"/>
        <v>Kém</v>
      </c>
      <c r="H532" s="49"/>
      <c r="I532" s="24">
        <v>53</v>
      </c>
    </row>
    <row r="533" spans="1:9" s="24" customFormat="1" ht="11.25">
      <c r="A533" s="23">
        <f t="shared" si="26"/>
        <v>527</v>
      </c>
      <c r="B533" s="62" t="s">
        <v>2987</v>
      </c>
      <c r="C533" s="69" t="s">
        <v>2988</v>
      </c>
      <c r="D533" s="62" t="s">
        <v>2904</v>
      </c>
      <c r="E533" s="62">
        <v>72</v>
      </c>
      <c r="F533" s="51">
        <f t="shared" si="24"/>
        <v>0.72</v>
      </c>
      <c r="G533" s="52" t="str">
        <f t="shared" si="25"/>
        <v>Khá</v>
      </c>
      <c r="H533" s="49"/>
      <c r="I533" s="24">
        <v>53</v>
      </c>
    </row>
    <row r="534" spans="1:9" s="24" customFormat="1" ht="11.25">
      <c r="A534" s="23">
        <f t="shared" si="26"/>
        <v>528</v>
      </c>
      <c r="B534" s="62" t="s">
        <v>2989</v>
      </c>
      <c r="C534" s="69" t="s">
        <v>2990</v>
      </c>
      <c r="D534" s="62" t="s">
        <v>2904</v>
      </c>
      <c r="E534" s="62">
        <v>50</v>
      </c>
      <c r="F534" s="51">
        <f t="shared" si="24"/>
        <v>0.5</v>
      </c>
      <c r="G534" s="52" t="str">
        <f t="shared" si="25"/>
        <v>Trung bình</v>
      </c>
      <c r="H534" s="49"/>
      <c r="I534" s="24">
        <v>53</v>
      </c>
    </row>
    <row r="535" spans="1:9" s="24" customFormat="1" ht="11.25">
      <c r="A535" s="23">
        <f t="shared" si="26"/>
        <v>529</v>
      </c>
      <c r="B535" s="62" t="s">
        <v>2991</v>
      </c>
      <c r="C535" s="69" t="s">
        <v>2992</v>
      </c>
      <c r="D535" s="62" t="s">
        <v>2904</v>
      </c>
      <c r="E535" s="62">
        <v>60</v>
      </c>
      <c r="F535" s="51">
        <f t="shared" si="24"/>
        <v>0.6</v>
      </c>
      <c r="G535" s="52" t="str">
        <f t="shared" si="25"/>
        <v>TB Khá</v>
      </c>
      <c r="H535" s="49"/>
      <c r="I535" s="24">
        <v>53</v>
      </c>
    </row>
    <row r="536" spans="1:9" s="24" customFormat="1" ht="11.25">
      <c r="A536" s="23">
        <f t="shared" si="26"/>
        <v>530</v>
      </c>
      <c r="B536" s="62" t="s">
        <v>2993</v>
      </c>
      <c r="C536" s="69" t="s">
        <v>2994</v>
      </c>
      <c r="D536" s="62" t="s">
        <v>2904</v>
      </c>
      <c r="E536" s="62">
        <v>82</v>
      </c>
      <c r="F536" s="51">
        <f t="shared" si="24"/>
        <v>0.82</v>
      </c>
      <c r="G536" s="52" t="str">
        <f t="shared" si="25"/>
        <v>Tốt</v>
      </c>
      <c r="H536" s="49"/>
      <c r="I536" s="24">
        <v>53</v>
      </c>
    </row>
    <row r="537" spans="1:9" s="24" customFormat="1" ht="11.25">
      <c r="A537" s="23">
        <f t="shared" si="26"/>
        <v>531</v>
      </c>
      <c r="B537" s="62" t="s">
        <v>2995</v>
      </c>
      <c r="C537" s="69" t="s">
        <v>2996</v>
      </c>
      <c r="D537" s="62" t="s">
        <v>2904</v>
      </c>
      <c r="E537" s="62">
        <v>62</v>
      </c>
      <c r="F537" s="51">
        <f t="shared" si="24"/>
        <v>0.62</v>
      </c>
      <c r="G537" s="52" t="str">
        <f t="shared" si="25"/>
        <v>TB Khá</v>
      </c>
      <c r="H537" s="49"/>
      <c r="I537" s="24">
        <v>53</v>
      </c>
    </row>
    <row r="538" spans="1:9" s="24" customFormat="1" ht="11.25">
      <c r="A538" s="23">
        <f t="shared" si="26"/>
        <v>532</v>
      </c>
      <c r="B538" s="62" t="s">
        <v>2997</v>
      </c>
      <c r="C538" s="69" t="s">
        <v>1121</v>
      </c>
      <c r="D538" s="62" t="s">
        <v>2904</v>
      </c>
      <c r="E538" s="62">
        <v>50</v>
      </c>
      <c r="F538" s="51">
        <f t="shared" si="24"/>
        <v>0.5</v>
      </c>
      <c r="G538" s="52" t="str">
        <f t="shared" si="25"/>
        <v>Trung bình</v>
      </c>
      <c r="H538" s="49"/>
      <c r="I538" s="24">
        <v>53</v>
      </c>
    </row>
    <row r="539" spans="1:9" s="24" customFormat="1" ht="11.25">
      <c r="A539" s="23">
        <f t="shared" si="26"/>
        <v>533</v>
      </c>
      <c r="B539" s="62" t="s">
        <v>2998</v>
      </c>
      <c r="C539" s="69" t="s">
        <v>2999</v>
      </c>
      <c r="D539" s="62" t="s">
        <v>2904</v>
      </c>
      <c r="E539" s="62">
        <v>71</v>
      </c>
      <c r="F539" s="51">
        <f t="shared" si="24"/>
        <v>0.71</v>
      </c>
      <c r="G539" s="52" t="str">
        <f t="shared" si="25"/>
        <v>Khá</v>
      </c>
      <c r="H539" s="49"/>
      <c r="I539" s="24">
        <v>53</v>
      </c>
    </row>
    <row r="540" spans="1:9" s="24" customFormat="1" ht="11.25">
      <c r="A540" s="23">
        <f t="shared" si="26"/>
        <v>534</v>
      </c>
      <c r="B540" s="62" t="s">
        <v>3000</v>
      </c>
      <c r="C540" s="69" t="s">
        <v>3001</v>
      </c>
      <c r="D540" s="62" t="s">
        <v>2904</v>
      </c>
      <c r="E540" s="62">
        <v>70</v>
      </c>
      <c r="F540" s="51">
        <f t="shared" si="24"/>
        <v>0.7</v>
      </c>
      <c r="G540" s="52" t="str">
        <f t="shared" si="25"/>
        <v>Khá</v>
      </c>
      <c r="H540" s="49"/>
      <c r="I540" s="24">
        <v>53</v>
      </c>
    </row>
    <row r="541" spans="1:9" s="24" customFormat="1" ht="11.25">
      <c r="A541" s="23">
        <f t="shared" si="26"/>
        <v>535</v>
      </c>
      <c r="B541" s="62" t="s">
        <v>3002</v>
      </c>
      <c r="C541" s="69" t="s">
        <v>3003</v>
      </c>
      <c r="D541" s="62" t="s">
        <v>2904</v>
      </c>
      <c r="E541" s="62">
        <v>72</v>
      </c>
      <c r="F541" s="51">
        <f t="shared" si="24"/>
        <v>0.72</v>
      </c>
      <c r="G541" s="52" t="str">
        <f t="shared" si="25"/>
        <v>Khá</v>
      </c>
      <c r="H541" s="49"/>
      <c r="I541" s="24">
        <v>53</v>
      </c>
    </row>
    <row r="542" spans="1:9" s="24" customFormat="1" ht="11.25">
      <c r="A542" s="23">
        <f t="shared" si="26"/>
        <v>536</v>
      </c>
      <c r="B542" s="62" t="s">
        <v>3004</v>
      </c>
      <c r="C542" s="69" t="s">
        <v>3005</v>
      </c>
      <c r="D542" s="62" t="s">
        <v>2904</v>
      </c>
      <c r="E542" s="62">
        <v>50</v>
      </c>
      <c r="F542" s="51">
        <f t="shared" si="24"/>
        <v>0.5</v>
      </c>
      <c r="G542" s="52" t="str">
        <f t="shared" si="25"/>
        <v>Trung bình</v>
      </c>
      <c r="H542" s="49"/>
      <c r="I542" s="24">
        <v>53</v>
      </c>
    </row>
    <row r="543" spans="1:9" s="24" customFormat="1" ht="11.25">
      <c r="A543" s="23">
        <f t="shared" si="26"/>
        <v>537</v>
      </c>
      <c r="B543" s="62" t="s">
        <v>3006</v>
      </c>
      <c r="C543" s="69" t="s">
        <v>3007</v>
      </c>
      <c r="D543" s="62" t="s">
        <v>2904</v>
      </c>
      <c r="E543" s="62">
        <v>55</v>
      </c>
      <c r="F543" s="51">
        <f t="shared" si="24"/>
        <v>0.55</v>
      </c>
      <c r="G543" s="52" t="str">
        <f t="shared" si="25"/>
        <v>Trung bình</v>
      </c>
      <c r="H543" s="49"/>
      <c r="I543" s="24">
        <v>53</v>
      </c>
    </row>
    <row r="544" spans="1:9" s="24" customFormat="1" ht="11.25">
      <c r="A544" s="23">
        <f t="shared" si="26"/>
        <v>538</v>
      </c>
      <c r="B544" s="62" t="s">
        <v>3008</v>
      </c>
      <c r="C544" s="69" t="s">
        <v>3009</v>
      </c>
      <c r="D544" s="62" t="s">
        <v>2904</v>
      </c>
      <c r="E544" s="62">
        <v>62</v>
      </c>
      <c r="F544" s="51">
        <f t="shared" si="24"/>
        <v>0.62</v>
      </c>
      <c r="G544" s="52" t="str">
        <f t="shared" si="25"/>
        <v>TB Khá</v>
      </c>
      <c r="H544" s="49"/>
      <c r="I544" s="24">
        <v>53</v>
      </c>
    </row>
    <row r="545" spans="1:9" s="24" customFormat="1" ht="11.25">
      <c r="A545" s="23">
        <f t="shared" si="26"/>
        <v>539</v>
      </c>
      <c r="B545" s="62" t="s">
        <v>3010</v>
      </c>
      <c r="C545" s="69" t="s">
        <v>3011</v>
      </c>
      <c r="D545" s="62" t="s">
        <v>2904</v>
      </c>
      <c r="E545" s="62">
        <v>65</v>
      </c>
      <c r="F545" s="51">
        <f t="shared" si="24"/>
        <v>0.65</v>
      </c>
      <c r="G545" s="52" t="str">
        <f t="shared" si="25"/>
        <v>TB Khá</v>
      </c>
      <c r="H545" s="49"/>
      <c r="I545" s="24">
        <v>53</v>
      </c>
    </row>
    <row r="546" spans="1:9" s="24" customFormat="1" ht="11.25">
      <c r="A546" s="23">
        <f t="shared" si="26"/>
        <v>540</v>
      </c>
      <c r="B546" s="62" t="s">
        <v>3012</v>
      </c>
      <c r="C546" s="69" t="s">
        <v>2751</v>
      </c>
      <c r="D546" s="62" t="s">
        <v>2904</v>
      </c>
      <c r="E546" s="62">
        <v>55</v>
      </c>
      <c r="F546" s="51">
        <f t="shared" si="24"/>
        <v>0.55</v>
      </c>
      <c r="G546" s="52" t="str">
        <f t="shared" si="25"/>
        <v>Trung bình</v>
      </c>
      <c r="H546" s="49"/>
      <c r="I546" s="24">
        <v>53</v>
      </c>
    </row>
    <row r="547" spans="1:9" s="24" customFormat="1" ht="11.25">
      <c r="A547" s="23">
        <f t="shared" si="26"/>
        <v>541</v>
      </c>
      <c r="B547" s="62" t="s">
        <v>3013</v>
      </c>
      <c r="C547" s="69" t="s">
        <v>3993</v>
      </c>
      <c r="D547" s="62" t="s">
        <v>2904</v>
      </c>
      <c r="E547" s="62">
        <v>55</v>
      </c>
      <c r="F547" s="51">
        <f t="shared" si="24"/>
        <v>0.55</v>
      </c>
      <c r="G547" s="52" t="str">
        <f t="shared" si="25"/>
        <v>Trung bình</v>
      </c>
      <c r="H547" s="49"/>
      <c r="I547" s="24">
        <v>53</v>
      </c>
    </row>
    <row r="548" spans="1:9" s="24" customFormat="1" ht="11.25">
      <c r="A548" s="23">
        <f t="shared" si="26"/>
        <v>542</v>
      </c>
      <c r="B548" s="62" t="s">
        <v>3014</v>
      </c>
      <c r="C548" s="69" t="s">
        <v>3015</v>
      </c>
      <c r="D548" s="62" t="s">
        <v>2904</v>
      </c>
      <c r="E548" s="62">
        <v>50</v>
      </c>
      <c r="F548" s="51">
        <f t="shared" si="24"/>
        <v>0.5</v>
      </c>
      <c r="G548" s="52" t="str">
        <f t="shared" si="25"/>
        <v>Trung bình</v>
      </c>
      <c r="H548" s="49"/>
      <c r="I548" s="24">
        <v>53</v>
      </c>
    </row>
    <row r="549" spans="1:9" s="24" customFormat="1" ht="11.25">
      <c r="A549" s="23">
        <f t="shared" si="26"/>
        <v>543</v>
      </c>
      <c r="B549" s="62" t="s">
        <v>3016</v>
      </c>
      <c r="C549" s="69" t="s">
        <v>3017</v>
      </c>
      <c r="D549" s="62" t="s">
        <v>2904</v>
      </c>
      <c r="E549" s="62">
        <v>64</v>
      </c>
      <c r="F549" s="51">
        <f t="shared" si="24"/>
        <v>0.64</v>
      </c>
      <c r="G549" s="52" t="str">
        <f t="shared" si="25"/>
        <v>TB Khá</v>
      </c>
      <c r="H549" s="49"/>
      <c r="I549" s="24">
        <v>53</v>
      </c>
    </row>
    <row r="550" spans="1:9" s="24" customFormat="1" ht="11.25">
      <c r="A550" s="23">
        <f t="shared" si="26"/>
        <v>544</v>
      </c>
      <c r="B550" s="62" t="s">
        <v>3018</v>
      </c>
      <c r="C550" s="69" t="s">
        <v>3131</v>
      </c>
      <c r="D550" s="62" t="s">
        <v>2904</v>
      </c>
      <c r="E550" s="62">
        <v>55</v>
      </c>
      <c r="F550" s="51">
        <f t="shared" si="24"/>
        <v>0.55</v>
      </c>
      <c r="G550" s="52" t="str">
        <f t="shared" si="25"/>
        <v>Trung bình</v>
      </c>
      <c r="H550" s="49"/>
      <c r="I550" s="24">
        <v>53</v>
      </c>
    </row>
    <row r="551" spans="1:9" s="24" customFormat="1" ht="11.25">
      <c r="A551" s="23">
        <f t="shared" si="26"/>
        <v>545</v>
      </c>
      <c r="B551" s="62" t="s">
        <v>3019</v>
      </c>
      <c r="C551" s="69" t="s">
        <v>3020</v>
      </c>
      <c r="D551" s="62" t="s">
        <v>2904</v>
      </c>
      <c r="E551" s="62">
        <v>72</v>
      </c>
      <c r="F551" s="51">
        <f t="shared" si="24"/>
        <v>0.72</v>
      </c>
      <c r="G551" s="52" t="str">
        <f t="shared" si="25"/>
        <v>Khá</v>
      </c>
      <c r="H551" s="49"/>
      <c r="I551" s="24">
        <v>53</v>
      </c>
    </row>
    <row r="552" spans="1:9" s="24" customFormat="1" ht="11.25">
      <c r="A552" s="23">
        <f t="shared" si="26"/>
        <v>546</v>
      </c>
      <c r="B552" s="62" t="s">
        <v>3021</v>
      </c>
      <c r="C552" s="69" t="s">
        <v>3022</v>
      </c>
      <c r="D552" s="62" t="s">
        <v>2904</v>
      </c>
      <c r="E552" s="62">
        <v>60</v>
      </c>
      <c r="F552" s="51">
        <f t="shared" si="24"/>
        <v>0.6</v>
      </c>
      <c r="G552" s="52" t="str">
        <f t="shared" si="25"/>
        <v>TB Khá</v>
      </c>
      <c r="H552" s="49"/>
      <c r="I552" s="24">
        <v>53</v>
      </c>
    </row>
    <row r="553" spans="1:9" s="24" customFormat="1" ht="11.25">
      <c r="A553" s="23">
        <f t="shared" si="26"/>
        <v>547</v>
      </c>
      <c r="B553" s="62" t="s">
        <v>3023</v>
      </c>
      <c r="C553" s="69" t="s">
        <v>3024</v>
      </c>
      <c r="D553" s="62" t="s">
        <v>2904</v>
      </c>
      <c r="E553" s="62">
        <v>70</v>
      </c>
      <c r="F553" s="51">
        <f t="shared" si="24"/>
        <v>0.7</v>
      </c>
      <c r="G553" s="52" t="str">
        <f t="shared" si="25"/>
        <v>Khá</v>
      </c>
      <c r="H553" s="49"/>
      <c r="I553" s="24">
        <v>53</v>
      </c>
    </row>
    <row r="554" spans="1:9" s="24" customFormat="1" ht="11.25">
      <c r="A554" s="23">
        <f t="shared" si="26"/>
        <v>548</v>
      </c>
      <c r="B554" s="62">
        <v>1551142224</v>
      </c>
      <c r="C554" s="69" t="s">
        <v>3025</v>
      </c>
      <c r="D554" s="62" t="s">
        <v>3026</v>
      </c>
      <c r="E554" s="62">
        <v>80</v>
      </c>
      <c r="F554" s="51">
        <f t="shared" si="24"/>
        <v>0.8</v>
      </c>
      <c r="G554" s="52" t="str">
        <f t="shared" si="25"/>
        <v>Tốt</v>
      </c>
      <c r="H554" s="49"/>
      <c r="I554" s="24">
        <v>53</v>
      </c>
    </row>
    <row r="555" spans="1:9" s="24" customFormat="1" ht="11.25">
      <c r="A555" s="23">
        <f t="shared" si="26"/>
        <v>549</v>
      </c>
      <c r="B555" s="62">
        <v>1551141690</v>
      </c>
      <c r="C555" s="69" t="s">
        <v>3027</v>
      </c>
      <c r="D555" s="62" t="s">
        <v>3026</v>
      </c>
      <c r="E555" s="62">
        <v>80</v>
      </c>
      <c r="F555" s="51">
        <f t="shared" si="24"/>
        <v>0.8</v>
      </c>
      <c r="G555" s="52" t="str">
        <f t="shared" si="25"/>
        <v>Tốt</v>
      </c>
      <c r="H555" s="49"/>
      <c r="I555" s="24">
        <v>53</v>
      </c>
    </row>
    <row r="556" spans="1:9" s="24" customFormat="1" ht="11.25">
      <c r="A556" s="23">
        <f t="shared" si="26"/>
        <v>550</v>
      </c>
      <c r="B556" s="62">
        <v>1551142237</v>
      </c>
      <c r="C556" s="69" t="s">
        <v>1157</v>
      </c>
      <c r="D556" s="62" t="s">
        <v>3026</v>
      </c>
      <c r="E556" s="62">
        <v>80</v>
      </c>
      <c r="F556" s="51">
        <f t="shared" si="24"/>
        <v>0.8</v>
      </c>
      <c r="G556" s="52" t="str">
        <f t="shared" si="25"/>
        <v>Tốt</v>
      </c>
      <c r="H556" s="49"/>
      <c r="I556" s="24">
        <v>53</v>
      </c>
    </row>
    <row r="557" spans="1:9" s="24" customFormat="1" ht="11.25">
      <c r="A557" s="23">
        <f t="shared" si="26"/>
        <v>551</v>
      </c>
      <c r="B557" s="62">
        <v>1551141970</v>
      </c>
      <c r="C557" s="69" t="s">
        <v>3028</v>
      </c>
      <c r="D557" s="62" t="s">
        <v>3026</v>
      </c>
      <c r="E557" s="62">
        <v>85</v>
      </c>
      <c r="F557" s="51">
        <f t="shared" si="24"/>
        <v>0.85</v>
      </c>
      <c r="G557" s="52" t="str">
        <f t="shared" si="25"/>
        <v>Tốt</v>
      </c>
      <c r="H557" s="49"/>
      <c r="I557" s="24">
        <v>53</v>
      </c>
    </row>
    <row r="558" spans="1:9" s="24" customFormat="1" ht="11.25">
      <c r="A558" s="23">
        <f t="shared" si="26"/>
        <v>552</v>
      </c>
      <c r="B558" s="62">
        <v>1551142034</v>
      </c>
      <c r="C558" s="69" t="s">
        <v>3029</v>
      </c>
      <c r="D558" s="62" t="s">
        <v>3026</v>
      </c>
      <c r="E558" s="62">
        <v>80</v>
      </c>
      <c r="F558" s="51">
        <f t="shared" si="24"/>
        <v>0.8</v>
      </c>
      <c r="G558" s="52" t="str">
        <f t="shared" si="25"/>
        <v>Tốt</v>
      </c>
      <c r="H558" s="49"/>
      <c r="I558" s="24">
        <v>53</v>
      </c>
    </row>
    <row r="559" spans="1:9" s="24" customFormat="1" ht="11.25">
      <c r="A559" s="23">
        <f t="shared" si="26"/>
        <v>553</v>
      </c>
      <c r="B559" s="62">
        <v>1551142255</v>
      </c>
      <c r="C559" s="69" t="s">
        <v>3030</v>
      </c>
      <c r="D559" s="62" t="s">
        <v>3026</v>
      </c>
      <c r="E559" s="62">
        <v>85</v>
      </c>
      <c r="F559" s="51">
        <f t="shared" si="24"/>
        <v>0.85</v>
      </c>
      <c r="G559" s="52" t="str">
        <f t="shared" si="25"/>
        <v>Tốt</v>
      </c>
      <c r="H559" s="49"/>
      <c r="I559" s="24">
        <v>53</v>
      </c>
    </row>
    <row r="560" spans="1:9" s="24" customFormat="1" ht="11.25">
      <c r="A560" s="23">
        <f t="shared" si="26"/>
        <v>554</v>
      </c>
      <c r="B560" s="62">
        <v>1551142021</v>
      </c>
      <c r="C560" s="69" t="s">
        <v>3031</v>
      </c>
      <c r="D560" s="62" t="s">
        <v>3026</v>
      </c>
      <c r="E560" s="62">
        <v>80</v>
      </c>
      <c r="F560" s="51">
        <f t="shared" si="24"/>
        <v>0.8</v>
      </c>
      <c r="G560" s="52" t="str">
        <f t="shared" si="25"/>
        <v>Tốt</v>
      </c>
      <c r="H560" s="49"/>
      <c r="I560" s="24">
        <v>53</v>
      </c>
    </row>
    <row r="561" spans="1:9" s="24" customFormat="1" ht="11.25">
      <c r="A561" s="23">
        <f t="shared" si="26"/>
        <v>555</v>
      </c>
      <c r="B561" s="62">
        <v>1551141879</v>
      </c>
      <c r="C561" s="69" t="s">
        <v>3032</v>
      </c>
      <c r="D561" s="62" t="s">
        <v>3026</v>
      </c>
      <c r="E561" s="62">
        <v>80</v>
      </c>
      <c r="F561" s="51">
        <f t="shared" si="24"/>
        <v>0.8</v>
      </c>
      <c r="G561" s="52" t="str">
        <f t="shared" si="25"/>
        <v>Tốt</v>
      </c>
      <c r="H561" s="49"/>
      <c r="I561" s="24">
        <v>53</v>
      </c>
    </row>
    <row r="562" spans="1:9" s="24" customFormat="1" ht="11.25">
      <c r="A562" s="23">
        <f t="shared" si="26"/>
        <v>556</v>
      </c>
      <c r="B562" s="62">
        <v>1551141877</v>
      </c>
      <c r="C562" s="69" t="s">
        <v>3033</v>
      </c>
      <c r="D562" s="62" t="s">
        <v>3026</v>
      </c>
      <c r="E562" s="62">
        <v>80</v>
      </c>
      <c r="F562" s="51">
        <f t="shared" si="24"/>
        <v>0.8</v>
      </c>
      <c r="G562" s="52" t="str">
        <f t="shared" si="25"/>
        <v>Tốt</v>
      </c>
      <c r="H562" s="49"/>
      <c r="I562" s="24">
        <v>53</v>
      </c>
    </row>
    <row r="563" spans="1:9" s="24" customFormat="1" ht="11.25">
      <c r="A563" s="23">
        <f t="shared" si="26"/>
        <v>557</v>
      </c>
      <c r="B563" s="62">
        <v>1551142091</v>
      </c>
      <c r="C563" s="69" t="s">
        <v>3034</v>
      </c>
      <c r="D563" s="62" t="s">
        <v>3026</v>
      </c>
      <c r="E563" s="62">
        <v>80</v>
      </c>
      <c r="F563" s="51">
        <f t="shared" si="24"/>
        <v>0.8</v>
      </c>
      <c r="G563" s="52" t="str">
        <f t="shared" si="25"/>
        <v>Tốt</v>
      </c>
      <c r="H563" s="49"/>
      <c r="I563" s="24">
        <v>53</v>
      </c>
    </row>
    <row r="564" spans="1:9" s="24" customFormat="1" ht="11.25">
      <c r="A564" s="23">
        <f t="shared" si="26"/>
        <v>558</v>
      </c>
      <c r="B564" s="62">
        <v>1551142010</v>
      </c>
      <c r="C564" s="69" t="s">
        <v>3035</v>
      </c>
      <c r="D564" s="62" t="s">
        <v>3026</v>
      </c>
      <c r="E564" s="62">
        <v>80</v>
      </c>
      <c r="F564" s="51">
        <f t="shared" si="24"/>
        <v>0.8</v>
      </c>
      <c r="G564" s="52" t="str">
        <f t="shared" si="25"/>
        <v>Tốt</v>
      </c>
      <c r="H564" s="49"/>
      <c r="I564" s="24">
        <v>53</v>
      </c>
    </row>
    <row r="565" spans="1:9" s="24" customFormat="1" ht="11.25">
      <c r="A565" s="23">
        <f t="shared" si="26"/>
        <v>559</v>
      </c>
      <c r="B565" s="62">
        <v>1551142240</v>
      </c>
      <c r="C565" s="69" t="s">
        <v>3036</v>
      </c>
      <c r="D565" s="62" t="s">
        <v>3026</v>
      </c>
      <c r="E565" s="62">
        <v>80</v>
      </c>
      <c r="F565" s="51">
        <f t="shared" si="24"/>
        <v>0.8</v>
      </c>
      <c r="G565" s="52" t="str">
        <f t="shared" si="25"/>
        <v>Tốt</v>
      </c>
      <c r="H565" s="49"/>
      <c r="I565" s="24">
        <v>53</v>
      </c>
    </row>
    <row r="566" spans="1:9" s="24" customFormat="1" ht="11.25">
      <c r="A566" s="23">
        <f t="shared" si="26"/>
        <v>560</v>
      </c>
      <c r="B566" s="62">
        <v>1551141799</v>
      </c>
      <c r="C566" s="69" t="s">
        <v>3037</v>
      </c>
      <c r="D566" s="62" t="s">
        <v>3026</v>
      </c>
      <c r="E566" s="62">
        <v>80</v>
      </c>
      <c r="F566" s="51">
        <f t="shared" si="24"/>
        <v>0.8</v>
      </c>
      <c r="G566" s="52" t="str">
        <f t="shared" si="25"/>
        <v>Tốt</v>
      </c>
      <c r="H566" s="49"/>
      <c r="I566" s="24">
        <v>53</v>
      </c>
    </row>
    <row r="567" spans="1:9" s="24" customFormat="1" ht="11.25">
      <c r="A567" s="23">
        <f t="shared" si="26"/>
        <v>561</v>
      </c>
      <c r="B567" s="62">
        <v>1551142101</v>
      </c>
      <c r="C567" s="69" t="s">
        <v>1181</v>
      </c>
      <c r="D567" s="62" t="s">
        <v>3026</v>
      </c>
      <c r="E567" s="62">
        <v>80</v>
      </c>
      <c r="F567" s="51">
        <f t="shared" si="24"/>
        <v>0.8</v>
      </c>
      <c r="G567" s="52" t="str">
        <f t="shared" si="25"/>
        <v>Tốt</v>
      </c>
      <c r="H567" s="49"/>
      <c r="I567" s="24">
        <v>53</v>
      </c>
    </row>
    <row r="568" spans="1:9" s="24" customFormat="1" ht="11.25">
      <c r="A568" s="23">
        <f t="shared" si="26"/>
        <v>562</v>
      </c>
      <c r="B568" s="62">
        <v>1551142187</v>
      </c>
      <c r="C568" s="69" t="s">
        <v>3324</v>
      </c>
      <c r="D568" s="62" t="s">
        <v>3026</v>
      </c>
      <c r="E568" s="62">
        <v>80</v>
      </c>
      <c r="F568" s="51">
        <f t="shared" si="24"/>
        <v>0.8</v>
      </c>
      <c r="G568" s="52" t="str">
        <f t="shared" si="25"/>
        <v>Tốt</v>
      </c>
      <c r="H568" s="49"/>
      <c r="I568" s="24">
        <v>53</v>
      </c>
    </row>
    <row r="569" spans="1:9" s="24" customFormat="1" ht="11.25">
      <c r="A569" s="23">
        <f t="shared" si="26"/>
        <v>563</v>
      </c>
      <c r="B569" s="62">
        <v>1551142142</v>
      </c>
      <c r="C569" s="69" t="s">
        <v>3038</v>
      </c>
      <c r="D569" s="62" t="s">
        <v>3026</v>
      </c>
      <c r="E569" s="62">
        <v>80</v>
      </c>
      <c r="F569" s="51">
        <f t="shared" si="24"/>
        <v>0.8</v>
      </c>
      <c r="G569" s="52" t="str">
        <f t="shared" si="25"/>
        <v>Tốt</v>
      </c>
      <c r="H569" s="49"/>
      <c r="I569" s="24">
        <v>53</v>
      </c>
    </row>
    <row r="570" spans="1:9" s="24" customFormat="1" ht="11.25">
      <c r="A570" s="23">
        <f t="shared" si="26"/>
        <v>564</v>
      </c>
      <c r="B570" s="62">
        <v>1551141681</v>
      </c>
      <c r="C570" s="69" t="s">
        <v>3039</v>
      </c>
      <c r="D570" s="62" t="s">
        <v>3026</v>
      </c>
      <c r="E570" s="62">
        <v>80</v>
      </c>
      <c r="F570" s="51">
        <f t="shared" si="24"/>
        <v>0.8</v>
      </c>
      <c r="G570" s="52" t="str">
        <f t="shared" si="25"/>
        <v>Tốt</v>
      </c>
      <c r="H570" s="49"/>
      <c r="I570" s="24">
        <v>53</v>
      </c>
    </row>
    <row r="571" spans="1:9" s="24" customFormat="1" ht="11.25">
      <c r="A571" s="23">
        <f t="shared" si="26"/>
        <v>565</v>
      </c>
      <c r="B571" s="62">
        <v>1551142055</v>
      </c>
      <c r="C571" s="69" t="s">
        <v>3040</v>
      </c>
      <c r="D571" s="62" t="s">
        <v>3026</v>
      </c>
      <c r="E571" s="62">
        <v>80</v>
      </c>
      <c r="F571" s="51">
        <f t="shared" si="24"/>
        <v>0.8</v>
      </c>
      <c r="G571" s="52" t="str">
        <f t="shared" si="25"/>
        <v>Tốt</v>
      </c>
      <c r="H571" s="49"/>
      <c r="I571" s="24">
        <v>53</v>
      </c>
    </row>
    <row r="572" spans="1:9" s="24" customFormat="1" ht="11.25">
      <c r="A572" s="23">
        <f t="shared" si="26"/>
        <v>566</v>
      </c>
      <c r="B572" s="62">
        <v>1551141760</v>
      </c>
      <c r="C572" s="69" t="s">
        <v>3041</v>
      </c>
      <c r="D572" s="62" t="s">
        <v>3026</v>
      </c>
      <c r="E572" s="62">
        <v>80</v>
      </c>
      <c r="F572" s="51">
        <f t="shared" si="24"/>
        <v>0.8</v>
      </c>
      <c r="G572" s="52" t="str">
        <f t="shared" si="25"/>
        <v>Tốt</v>
      </c>
      <c r="H572" s="49"/>
      <c r="I572" s="24">
        <v>53</v>
      </c>
    </row>
    <row r="573" spans="1:9" s="24" customFormat="1" ht="11.25">
      <c r="A573" s="23">
        <f t="shared" si="26"/>
        <v>567</v>
      </c>
      <c r="B573" s="62">
        <v>1551141710</v>
      </c>
      <c r="C573" s="69" t="s">
        <v>927</v>
      </c>
      <c r="D573" s="62" t="s">
        <v>3026</v>
      </c>
      <c r="E573" s="62">
        <v>80</v>
      </c>
      <c r="F573" s="51">
        <f t="shared" si="24"/>
        <v>0.8</v>
      </c>
      <c r="G573" s="52" t="str">
        <f t="shared" si="25"/>
        <v>Tốt</v>
      </c>
      <c r="H573" s="49"/>
      <c r="I573" s="24">
        <v>53</v>
      </c>
    </row>
    <row r="574" spans="1:9" s="24" customFormat="1" ht="11.25">
      <c r="A574" s="23">
        <f t="shared" si="26"/>
        <v>568</v>
      </c>
      <c r="B574" s="62">
        <v>1551142113</v>
      </c>
      <c r="C574" s="69" t="s">
        <v>3042</v>
      </c>
      <c r="D574" s="62" t="s">
        <v>3026</v>
      </c>
      <c r="E574" s="62">
        <v>80</v>
      </c>
      <c r="F574" s="51">
        <f t="shared" si="24"/>
        <v>0.8</v>
      </c>
      <c r="G574" s="52" t="str">
        <f t="shared" si="25"/>
        <v>Tốt</v>
      </c>
      <c r="H574" s="49"/>
      <c r="I574" s="24">
        <v>53</v>
      </c>
    </row>
    <row r="575" spans="1:9" s="24" customFormat="1" ht="11.25">
      <c r="A575" s="23">
        <f t="shared" si="26"/>
        <v>569</v>
      </c>
      <c r="B575" s="62">
        <v>1551142133</v>
      </c>
      <c r="C575" s="69" t="s">
        <v>3043</v>
      </c>
      <c r="D575" s="62" t="s">
        <v>3026</v>
      </c>
      <c r="E575" s="62">
        <v>80</v>
      </c>
      <c r="F575" s="51">
        <f t="shared" si="24"/>
        <v>0.8</v>
      </c>
      <c r="G575" s="52" t="str">
        <f t="shared" si="25"/>
        <v>Tốt</v>
      </c>
      <c r="H575" s="49"/>
      <c r="I575" s="24">
        <v>53</v>
      </c>
    </row>
    <row r="576" spans="1:9" s="24" customFormat="1" ht="11.25">
      <c r="A576" s="23">
        <f t="shared" si="26"/>
        <v>570</v>
      </c>
      <c r="B576" s="62">
        <v>1551142019</v>
      </c>
      <c r="C576" s="69" t="s">
        <v>3044</v>
      </c>
      <c r="D576" s="62" t="s">
        <v>3026</v>
      </c>
      <c r="E576" s="62">
        <v>80</v>
      </c>
      <c r="F576" s="51">
        <f t="shared" si="24"/>
        <v>0.8</v>
      </c>
      <c r="G576" s="52" t="str">
        <f t="shared" si="25"/>
        <v>Tốt</v>
      </c>
      <c r="H576" s="49"/>
      <c r="I576" s="24">
        <v>53</v>
      </c>
    </row>
    <row r="577" spans="1:9" s="24" customFormat="1" ht="11.25">
      <c r="A577" s="23">
        <f t="shared" si="26"/>
        <v>571</v>
      </c>
      <c r="B577" s="62">
        <v>1551142210</v>
      </c>
      <c r="C577" s="69" t="s">
        <v>3045</v>
      </c>
      <c r="D577" s="62" t="s">
        <v>3026</v>
      </c>
      <c r="E577" s="62">
        <v>85</v>
      </c>
      <c r="F577" s="51">
        <f t="shared" si="24"/>
        <v>0.85</v>
      </c>
      <c r="G577" s="52" t="str">
        <f t="shared" si="25"/>
        <v>Tốt</v>
      </c>
      <c r="H577" s="49"/>
      <c r="I577" s="24">
        <v>53</v>
      </c>
    </row>
    <row r="578" spans="1:9" s="24" customFormat="1" ht="11.25">
      <c r="A578" s="23">
        <f t="shared" si="26"/>
        <v>572</v>
      </c>
      <c r="B578" s="62">
        <v>1551142176</v>
      </c>
      <c r="C578" s="69" t="s">
        <v>3046</v>
      </c>
      <c r="D578" s="62" t="s">
        <v>3026</v>
      </c>
      <c r="E578" s="62">
        <v>80</v>
      </c>
      <c r="F578" s="51">
        <f t="shared" si="24"/>
        <v>0.8</v>
      </c>
      <c r="G578" s="52" t="str">
        <f t="shared" si="25"/>
        <v>Tốt</v>
      </c>
      <c r="H578" s="49"/>
      <c r="I578" s="24">
        <v>53</v>
      </c>
    </row>
    <row r="579" spans="1:9" s="24" customFormat="1" ht="11.25">
      <c r="A579" s="23">
        <f t="shared" si="26"/>
        <v>573</v>
      </c>
      <c r="B579" s="62">
        <v>1551142248</v>
      </c>
      <c r="C579" s="69" t="s">
        <v>3047</v>
      </c>
      <c r="D579" s="62" t="s">
        <v>3026</v>
      </c>
      <c r="E579" s="62">
        <v>80</v>
      </c>
      <c r="F579" s="51">
        <f t="shared" si="24"/>
        <v>0.8</v>
      </c>
      <c r="G579" s="52" t="str">
        <f t="shared" si="25"/>
        <v>Tốt</v>
      </c>
      <c r="H579" s="49"/>
      <c r="I579" s="24">
        <v>53</v>
      </c>
    </row>
    <row r="580" spans="1:9" s="24" customFormat="1" ht="11.25">
      <c r="A580" s="23">
        <f t="shared" si="26"/>
        <v>574</v>
      </c>
      <c r="B580" s="62">
        <v>1551142117</v>
      </c>
      <c r="C580" s="69" t="s">
        <v>3048</v>
      </c>
      <c r="D580" s="62" t="s">
        <v>3026</v>
      </c>
      <c r="E580" s="62">
        <v>80</v>
      </c>
      <c r="F580" s="51">
        <f t="shared" si="24"/>
        <v>0.8</v>
      </c>
      <c r="G580" s="52" t="str">
        <f t="shared" si="25"/>
        <v>Tốt</v>
      </c>
      <c r="H580" s="49"/>
      <c r="I580" s="24">
        <v>53</v>
      </c>
    </row>
    <row r="581" spans="1:9" s="24" customFormat="1" ht="11.25">
      <c r="A581" s="23">
        <f t="shared" si="26"/>
        <v>575</v>
      </c>
      <c r="B581" s="62">
        <v>1551141977</v>
      </c>
      <c r="C581" s="69" t="s">
        <v>3049</v>
      </c>
      <c r="D581" s="62" t="s">
        <v>3026</v>
      </c>
      <c r="E581" s="62">
        <v>80</v>
      </c>
      <c r="F581" s="51">
        <f t="shared" si="24"/>
        <v>0.8</v>
      </c>
      <c r="G581" s="52" t="str">
        <f t="shared" si="25"/>
        <v>Tốt</v>
      </c>
      <c r="H581" s="49"/>
      <c r="I581" s="24">
        <v>53</v>
      </c>
    </row>
    <row r="582" spans="1:9" s="24" customFormat="1" ht="11.25">
      <c r="A582" s="23">
        <f t="shared" si="26"/>
        <v>576</v>
      </c>
      <c r="B582" s="62">
        <v>1551141963</v>
      </c>
      <c r="C582" s="69" t="s">
        <v>3050</v>
      </c>
      <c r="D582" s="62" t="s">
        <v>3026</v>
      </c>
      <c r="E582" s="62">
        <v>80</v>
      </c>
      <c r="F582" s="51">
        <f t="shared" si="24"/>
        <v>0.8</v>
      </c>
      <c r="G582" s="52" t="str">
        <f t="shared" si="25"/>
        <v>Tốt</v>
      </c>
      <c r="H582" s="49"/>
      <c r="I582" s="24">
        <v>53</v>
      </c>
    </row>
    <row r="583" spans="1:9" s="24" customFormat="1" ht="11.25">
      <c r="A583" s="23">
        <f t="shared" si="26"/>
        <v>577</v>
      </c>
      <c r="B583" s="62">
        <v>1551141678</v>
      </c>
      <c r="C583" s="69" t="s">
        <v>3051</v>
      </c>
      <c r="D583" s="62" t="s">
        <v>3026</v>
      </c>
      <c r="E583" s="62">
        <v>80</v>
      </c>
      <c r="F583" s="51">
        <f t="shared" si="24"/>
        <v>0.8</v>
      </c>
      <c r="G583" s="52" t="str">
        <f t="shared" si="25"/>
        <v>Tốt</v>
      </c>
      <c r="H583" s="49"/>
      <c r="I583" s="24">
        <v>53</v>
      </c>
    </row>
    <row r="584" spans="1:9" s="24" customFormat="1" ht="11.25">
      <c r="A584" s="23">
        <f t="shared" si="26"/>
        <v>578</v>
      </c>
      <c r="B584" s="62">
        <v>1551141733</v>
      </c>
      <c r="C584" s="69" t="s">
        <v>3052</v>
      </c>
      <c r="D584" s="62" t="s">
        <v>3026</v>
      </c>
      <c r="E584" s="62">
        <v>80</v>
      </c>
      <c r="F584" s="51">
        <f aca="true" t="shared" si="27" ref="F584:F618">+E584/100</f>
        <v>0.8</v>
      </c>
      <c r="G584" s="52" t="str">
        <f aca="true" t="shared" si="28" ref="G584:G618">IF(E584&gt;89,"Xuất sắc",IF((E584&gt;79)*AND(E584&lt;90),"Tốt",IF((E584&gt;69)*AND(E584&lt;80),"Khá",IF((E584&gt;59)*AND(E584&lt;70),"TB Khá",IF((E584&gt;49)*AND(E584&lt;60),"Trung bình",IF((E584&gt;29)*AND(E584&lt;50),"Yếu",IF((E584&lt;30)*AND(E584&gt;=0),"Kém","  ")))))))</f>
        <v>Tốt</v>
      </c>
      <c r="H584" s="49"/>
      <c r="I584" s="24">
        <v>53</v>
      </c>
    </row>
    <row r="585" spans="1:9" s="24" customFormat="1" ht="11.25">
      <c r="A585" s="23">
        <f aca="true" t="shared" si="29" ref="A585:A618">+A584+1</f>
        <v>579</v>
      </c>
      <c r="B585" s="62">
        <v>1551142130</v>
      </c>
      <c r="C585" s="69" t="s">
        <v>3053</v>
      </c>
      <c r="D585" s="62" t="s">
        <v>3026</v>
      </c>
      <c r="E585" s="62">
        <v>80</v>
      </c>
      <c r="F585" s="51">
        <f t="shared" si="27"/>
        <v>0.8</v>
      </c>
      <c r="G585" s="52" t="str">
        <f t="shared" si="28"/>
        <v>Tốt</v>
      </c>
      <c r="H585" s="49"/>
      <c r="I585" s="24">
        <v>53</v>
      </c>
    </row>
    <row r="586" spans="1:9" s="24" customFormat="1" ht="11.25">
      <c r="A586" s="23">
        <f t="shared" si="29"/>
        <v>580</v>
      </c>
      <c r="B586" s="62">
        <v>1551142271</v>
      </c>
      <c r="C586" s="69" t="s">
        <v>3054</v>
      </c>
      <c r="D586" s="62" t="s">
        <v>3026</v>
      </c>
      <c r="E586" s="62">
        <v>80</v>
      </c>
      <c r="F586" s="51">
        <f t="shared" si="27"/>
        <v>0.8</v>
      </c>
      <c r="G586" s="52" t="str">
        <f t="shared" si="28"/>
        <v>Tốt</v>
      </c>
      <c r="H586" s="49"/>
      <c r="I586" s="24">
        <v>53</v>
      </c>
    </row>
    <row r="587" spans="1:9" s="24" customFormat="1" ht="11.25">
      <c r="A587" s="23">
        <f t="shared" si="29"/>
        <v>581</v>
      </c>
      <c r="B587" s="62">
        <v>1551142057</v>
      </c>
      <c r="C587" s="69" t="s">
        <v>1100</v>
      </c>
      <c r="D587" s="62" t="s">
        <v>3026</v>
      </c>
      <c r="E587" s="62">
        <v>80</v>
      </c>
      <c r="F587" s="51">
        <f t="shared" si="27"/>
        <v>0.8</v>
      </c>
      <c r="G587" s="52" t="str">
        <f t="shared" si="28"/>
        <v>Tốt</v>
      </c>
      <c r="H587" s="49"/>
      <c r="I587" s="24">
        <v>53</v>
      </c>
    </row>
    <row r="588" spans="1:9" s="24" customFormat="1" ht="11.25">
      <c r="A588" s="23">
        <f t="shared" si="29"/>
        <v>582</v>
      </c>
      <c r="B588" s="62">
        <v>1551142155</v>
      </c>
      <c r="C588" s="69" t="s">
        <v>1422</v>
      </c>
      <c r="D588" s="62" t="s">
        <v>3026</v>
      </c>
      <c r="E588" s="62">
        <v>80</v>
      </c>
      <c r="F588" s="51">
        <f t="shared" si="27"/>
        <v>0.8</v>
      </c>
      <c r="G588" s="52" t="str">
        <f t="shared" si="28"/>
        <v>Tốt</v>
      </c>
      <c r="H588" s="49"/>
      <c r="I588" s="24">
        <v>53</v>
      </c>
    </row>
    <row r="589" spans="1:9" s="24" customFormat="1" ht="11.25">
      <c r="A589" s="23">
        <f t="shared" si="29"/>
        <v>583</v>
      </c>
      <c r="B589" s="62">
        <v>1551141828</v>
      </c>
      <c r="C589" s="69" t="s">
        <v>3055</v>
      </c>
      <c r="D589" s="62" t="s">
        <v>3026</v>
      </c>
      <c r="E589" s="62">
        <v>80</v>
      </c>
      <c r="F589" s="51">
        <f t="shared" si="27"/>
        <v>0.8</v>
      </c>
      <c r="G589" s="52" t="str">
        <f t="shared" si="28"/>
        <v>Tốt</v>
      </c>
      <c r="H589" s="49"/>
      <c r="I589" s="24">
        <v>53</v>
      </c>
    </row>
    <row r="590" spans="1:9" s="24" customFormat="1" ht="11.25">
      <c r="A590" s="23">
        <f t="shared" si="29"/>
        <v>584</v>
      </c>
      <c r="B590" s="62">
        <v>1551142016</v>
      </c>
      <c r="C590" s="69" t="s">
        <v>3056</v>
      </c>
      <c r="D590" s="62" t="s">
        <v>3026</v>
      </c>
      <c r="E590" s="62">
        <v>80</v>
      </c>
      <c r="F590" s="51">
        <f t="shared" si="27"/>
        <v>0.8</v>
      </c>
      <c r="G590" s="52" t="str">
        <f t="shared" si="28"/>
        <v>Tốt</v>
      </c>
      <c r="H590" s="49"/>
      <c r="I590" s="24">
        <v>53</v>
      </c>
    </row>
    <row r="591" spans="1:9" s="24" customFormat="1" ht="11.25">
      <c r="A591" s="23">
        <f t="shared" si="29"/>
        <v>585</v>
      </c>
      <c r="B591" s="62">
        <v>1551142182</v>
      </c>
      <c r="C591" s="69" t="s">
        <v>3057</v>
      </c>
      <c r="D591" s="62" t="s">
        <v>3026</v>
      </c>
      <c r="E591" s="62">
        <v>80</v>
      </c>
      <c r="F591" s="51">
        <f t="shared" si="27"/>
        <v>0.8</v>
      </c>
      <c r="G591" s="52" t="str">
        <f t="shared" si="28"/>
        <v>Tốt</v>
      </c>
      <c r="H591" s="49"/>
      <c r="I591" s="24">
        <v>53</v>
      </c>
    </row>
    <row r="592" spans="1:9" s="24" customFormat="1" ht="11.25">
      <c r="A592" s="23">
        <f t="shared" si="29"/>
        <v>586</v>
      </c>
      <c r="B592" s="62">
        <v>1551142053</v>
      </c>
      <c r="C592" s="69" t="s">
        <v>3058</v>
      </c>
      <c r="D592" s="62" t="s">
        <v>3026</v>
      </c>
      <c r="E592" s="62">
        <v>85</v>
      </c>
      <c r="F592" s="51">
        <f t="shared" si="27"/>
        <v>0.85</v>
      </c>
      <c r="G592" s="52" t="str">
        <f t="shared" si="28"/>
        <v>Tốt</v>
      </c>
      <c r="H592" s="49"/>
      <c r="I592" s="24">
        <v>53</v>
      </c>
    </row>
    <row r="593" spans="1:9" s="24" customFormat="1" ht="11.25">
      <c r="A593" s="23">
        <f t="shared" si="29"/>
        <v>587</v>
      </c>
      <c r="B593" s="62">
        <v>1551142200</v>
      </c>
      <c r="C593" s="69" t="s">
        <v>3059</v>
      </c>
      <c r="D593" s="62" t="s">
        <v>3026</v>
      </c>
      <c r="E593" s="62">
        <v>80</v>
      </c>
      <c r="F593" s="51">
        <f t="shared" si="27"/>
        <v>0.8</v>
      </c>
      <c r="G593" s="52" t="str">
        <f t="shared" si="28"/>
        <v>Tốt</v>
      </c>
      <c r="H593" s="49"/>
      <c r="I593" s="24">
        <v>53</v>
      </c>
    </row>
    <row r="594" spans="1:9" s="24" customFormat="1" ht="11.25">
      <c r="A594" s="23">
        <f t="shared" si="29"/>
        <v>588</v>
      </c>
      <c r="B594" s="62">
        <v>1551142144</v>
      </c>
      <c r="C594" s="69" t="s">
        <v>3060</v>
      </c>
      <c r="D594" s="62" t="s">
        <v>3026</v>
      </c>
      <c r="E594" s="62">
        <v>80</v>
      </c>
      <c r="F594" s="51">
        <f t="shared" si="27"/>
        <v>0.8</v>
      </c>
      <c r="G594" s="52" t="str">
        <f t="shared" si="28"/>
        <v>Tốt</v>
      </c>
      <c r="H594" s="49"/>
      <c r="I594" s="24">
        <v>53</v>
      </c>
    </row>
    <row r="595" spans="1:9" s="24" customFormat="1" ht="11.25">
      <c r="A595" s="23">
        <f t="shared" si="29"/>
        <v>589</v>
      </c>
      <c r="B595" s="62">
        <v>1551141930</v>
      </c>
      <c r="C595" s="69" t="s">
        <v>3567</v>
      </c>
      <c r="D595" s="62" t="s">
        <v>3026</v>
      </c>
      <c r="E595" s="62">
        <v>80</v>
      </c>
      <c r="F595" s="51">
        <f t="shared" si="27"/>
        <v>0.8</v>
      </c>
      <c r="G595" s="52" t="str">
        <f t="shared" si="28"/>
        <v>Tốt</v>
      </c>
      <c r="H595" s="49"/>
      <c r="I595" s="24">
        <v>53</v>
      </c>
    </row>
    <row r="596" spans="1:9" s="24" customFormat="1" ht="11.25">
      <c r="A596" s="23">
        <f t="shared" si="29"/>
        <v>590</v>
      </c>
      <c r="B596" s="62">
        <v>1551142192</v>
      </c>
      <c r="C596" s="69" t="s">
        <v>3061</v>
      </c>
      <c r="D596" s="62" t="s">
        <v>3026</v>
      </c>
      <c r="E596" s="62">
        <v>80</v>
      </c>
      <c r="F596" s="51">
        <f t="shared" si="27"/>
        <v>0.8</v>
      </c>
      <c r="G596" s="52" t="str">
        <f t="shared" si="28"/>
        <v>Tốt</v>
      </c>
      <c r="H596" s="49"/>
      <c r="I596" s="24">
        <v>53</v>
      </c>
    </row>
    <row r="597" spans="1:9" s="24" customFormat="1" ht="11.25">
      <c r="A597" s="23">
        <f t="shared" si="29"/>
        <v>591</v>
      </c>
      <c r="B597" s="62">
        <v>1551142146</v>
      </c>
      <c r="C597" s="69" t="s">
        <v>3062</v>
      </c>
      <c r="D597" s="62" t="s">
        <v>3026</v>
      </c>
      <c r="E597" s="62">
        <v>80</v>
      </c>
      <c r="F597" s="51">
        <f t="shared" si="27"/>
        <v>0.8</v>
      </c>
      <c r="G597" s="52" t="str">
        <f t="shared" si="28"/>
        <v>Tốt</v>
      </c>
      <c r="H597" s="49"/>
      <c r="I597" s="24">
        <v>53</v>
      </c>
    </row>
    <row r="598" spans="1:9" s="24" customFormat="1" ht="11.25">
      <c r="A598" s="23">
        <f t="shared" si="29"/>
        <v>592</v>
      </c>
      <c r="B598" s="62">
        <v>1551142001</v>
      </c>
      <c r="C598" s="69" t="s">
        <v>3063</v>
      </c>
      <c r="D598" s="62" t="s">
        <v>3026</v>
      </c>
      <c r="E598" s="62">
        <v>80</v>
      </c>
      <c r="F598" s="51">
        <f t="shared" si="27"/>
        <v>0.8</v>
      </c>
      <c r="G598" s="52" t="str">
        <f t="shared" si="28"/>
        <v>Tốt</v>
      </c>
      <c r="H598" s="49"/>
      <c r="I598" s="24">
        <v>53</v>
      </c>
    </row>
    <row r="599" spans="1:9" s="24" customFormat="1" ht="11.25">
      <c r="A599" s="23">
        <f t="shared" si="29"/>
        <v>593</v>
      </c>
      <c r="B599" s="62">
        <v>1551141924</v>
      </c>
      <c r="C599" s="69" t="s">
        <v>3064</v>
      </c>
      <c r="D599" s="62" t="s">
        <v>3026</v>
      </c>
      <c r="E599" s="62">
        <v>80</v>
      </c>
      <c r="F599" s="51">
        <f t="shared" si="27"/>
        <v>0.8</v>
      </c>
      <c r="G599" s="52" t="str">
        <f t="shared" si="28"/>
        <v>Tốt</v>
      </c>
      <c r="H599" s="49"/>
      <c r="I599" s="24">
        <v>53</v>
      </c>
    </row>
    <row r="600" spans="1:9" s="24" customFormat="1" ht="11.25">
      <c r="A600" s="23">
        <f t="shared" si="29"/>
        <v>594</v>
      </c>
      <c r="B600" s="62">
        <v>1551142110</v>
      </c>
      <c r="C600" s="69" t="s">
        <v>661</v>
      </c>
      <c r="D600" s="62" t="s">
        <v>3026</v>
      </c>
      <c r="E600" s="62">
        <v>80</v>
      </c>
      <c r="F600" s="51">
        <f t="shared" si="27"/>
        <v>0.8</v>
      </c>
      <c r="G600" s="52" t="str">
        <f t="shared" si="28"/>
        <v>Tốt</v>
      </c>
      <c r="H600" s="49"/>
      <c r="I600" s="24">
        <v>53</v>
      </c>
    </row>
    <row r="601" spans="1:9" s="24" customFormat="1" ht="11.25">
      <c r="A601" s="23">
        <f t="shared" si="29"/>
        <v>595</v>
      </c>
      <c r="B601" s="62">
        <v>1551142083</v>
      </c>
      <c r="C601" s="69" t="s">
        <v>3065</v>
      </c>
      <c r="D601" s="62" t="s">
        <v>3026</v>
      </c>
      <c r="E601" s="62">
        <v>80</v>
      </c>
      <c r="F601" s="51">
        <f t="shared" si="27"/>
        <v>0.8</v>
      </c>
      <c r="G601" s="52" t="str">
        <f t="shared" si="28"/>
        <v>Tốt</v>
      </c>
      <c r="H601" s="49"/>
      <c r="I601" s="24">
        <v>53</v>
      </c>
    </row>
    <row r="602" spans="1:9" s="24" customFormat="1" ht="11.25">
      <c r="A602" s="23">
        <f t="shared" si="29"/>
        <v>596</v>
      </c>
      <c r="B602" s="62">
        <v>1551141839</v>
      </c>
      <c r="C602" s="69" t="s">
        <v>3066</v>
      </c>
      <c r="D602" s="62" t="s">
        <v>3026</v>
      </c>
      <c r="E602" s="62">
        <v>80</v>
      </c>
      <c r="F602" s="51">
        <f t="shared" si="27"/>
        <v>0.8</v>
      </c>
      <c r="G602" s="52" t="str">
        <f t="shared" si="28"/>
        <v>Tốt</v>
      </c>
      <c r="H602" s="49"/>
      <c r="I602" s="24">
        <v>53</v>
      </c>
    </row>
    <row r="603" spans="1:9" s="24" customFormat="1" ht="11.25">
      <c r="A603" s="23">
        <f t="shared" si="29"/>
        <v>597</v>
      </c>
      <c r="B603" s="62">
        <v>1551141709</v>
      </c>
      <c r="C603" s="69" t="s">
        <v>2477</v>
      </c>
      <c r="D603" s="62" t="s">
        <v>3026</v>
      </c>
      <c r="E603" s="62">
        <v>80</v>
      </c>
      <c r="F603" s="51">
        <f t="shared" si="27"/>
        <v>0.8</v>
      </c>
      <c r="G603" s="52" t="str">
        <f t="shared" si="28"/>
        <v>Tốt</v>
      </c>
      <c r="H603" s="49"/>
      <c r="I603" s="24">
        <v>53</v>
      </c>
    </row>
    <row r="604" spans="1:9" s="24" customFormat="1" ht="11.25">
      <c r="A604" s="23">
        <f t="shared" si="29"/>
        <v>598</v>
      </c>
      <c r="B604" s="62">
        <v>1551142119</v>
      </c>
      <c r="C604" s="69" t="s">
        <v>3067</v>
      </c>
      <c r="D604" s="62" t="s">
        <v>3026</v>
      </c>
      <c r="E604" s="62">
        <v>80</v>
      </c>
      <c r="F604" s="51">
        <f t="shared" si="27"/>
        <v>0.8</v>
      </c>
      <c r="G604" s="52" t="str">
        <f t="shared" si="28"/>
        <v>Tốt</v>
      </c>
      <c r="H604" s="49"/>
      <c r="I604" s="24">
        <v>53</v>
      </c>
    </row>
    <row r="605" spans="1:9" s="24" customFormat="1" ht="11.25">
      <c r="A605" s="23">
        <f t="shared" si="29"/>
        <v>599</v>
      </c>
      <c r="B605" s="62">
        <v>1551142207</v>
      </c>
      <c r="C605" s="69" t="s">
        <v>3068</v>
      </c>
      <c r="D605" s="62" t="s">
        <v>3026</v>
      </c>
      <c r="E605" s="62">
        <v>80</v>
      </c>
      <c r="F605" s="51">
        <f t="shared" si="27"/>
        <v>0.8</v>
      </c>
      <c r="G605" s="52" t="str">
        <f t="shared" si="28"/>
        <v>Tốt</v>
      </c>
      <c r="H605" s="49"/>
      <c r="I605" s="24">
        <v>53</v>
      </c>
    </row>
    <row r="606" spans="1:9" s="24" customFormat="1" ht="11.25">
      <c r="A606" s="23">
        <f t="shared" si="29"/>
        <v>600</v>
      </c>
      <c r="B606" s="62">
        <v>1551141952</v>
      </c>
      <c r="C606" s="69" t="s">
        <v>3069</v>
      </c>
      <c r="D606" s="62" t="s">
        <v>3026</v>
      </c>
      <c r="E606" s="62">
        <v>80</v>
      </c>
      <c r="F606" s="51">
        <f t="shared" si="27"/>
        <v>0.8</v>
      </c>
      <c r="G606" s="52" t="str">
        <f t="shared" si="28"/>
        <v>Tốt</v>
      </c>
      <c r="H606" s="49"/>
      <c r="I606" s="24">
        <v>53</v>
      </c>
    </row>
    <row r="607" spans="1:9" s="24" customFormat="1" ht="11.25">
      <c r="A607" s="23">
        <f t="shared" si="29"/>
        <v>601</v>
      </c>
      <c r="B607" s="62">
        <v>1551142037</v>
      </c>
      <c r="C607" s="69" t="s">
        <v>1322</v>
      </c>
      <c r="D607" s="62" t="s">
        <v>3026</v>
      </c>
      <c r="E607" s="62">
        <v>80</v>
      </c>
      <c r="F607" s="51">
        <f t="shared" si="27"/>
        <v>0.8</v>
      </c>
      <c r="G607" s="52" t="str">
        <f t="shared" si="28"/>
        <v>Tốt</v>
      </c>
      <c r="H607" s="49"/>
      <c r="I607" s="24">
        <v>53</v>
      </c>
    </row>
    <row r="608" spans="1:9" s="24" customFormat="1" ht="11.25">
      <c r="A608" s="23">
        <f t="shared" si="29"/>
        <v>602</v>
      </c>
      <c r="B608" s="62">
        <v>1551142003</v>
      </c>
      <c r="C608" s="69" t="s">
        <v>3070</v>
      </c>
      <c r="D608" s="62" t="s">
        <v>3026</v>
      </c>
      <c r="E608" s="62">
        <v>80</v>
      </c>
      <c r="F608" s="51">
        <f t="shared" si="27"/>
        <v>0.8</v>
      </c>
      <c r="G608" s="52" t="str">
        <f t="shared" si="28"/>
        <v>Tốt</v>
      </c>
      <c r="H608" s="49"/>
      <c r="I608" s="24">
        <v>53</v>
      </c>
    </row>
    <row r="609" spans="1:9" s="24" customFormat="1" ht="11.25">
      <c r="A609" s="23">
        <f t="shared" si="29"/>
        <v>603</v>
      </c>
      <c r="B609" s="62">
        <v>1551141881</v>
      </c>
      <c r="C609" s="69" t="s">
        <v>3071</v>
      </c>
      <c r="D609" s="62" t="s">
        <v>3026</v>
      </c>
      <c r="E609" s="62">
        <v>80</v>
      </c>
      <c r="F609" s="51">
        <f t="shared" si="27"/>
        <v>0.8</v>
      </c>
      <c r="G609" s="52" t="str">
        <f t="shared" si="28"/>
        <v>Tốt</v>
      </c>
      <c r="H609" s="49"/>
      <c r="I609" s="24">
        <v>53</v>
      </c>
    </row>
    <row r="610" spans="1:9" s="24" customFormat="1" ht="11.25">
      <c r="A610" s="23">
        <f t="shared" si="29"/>
        <v>604</v>
      </c>
      <c r="B610" s="62">
        <v>1551141933</v>
      </c>
      <c r="C610" s="69" t="s">
        <v>3072</v>
      </c>
      <c r="D610" s="62" t="s">
        <v>3026</v>
      </c>
      <c r="E610" s="62">
        <v>80</v>
      </c>
      <c r="F610" s="51">
        <f t="shared" si="27"/>
        <v>0.8</v>
      </c>
      <c r="G610" s="52" t="str">
        <f t="shared" si="28"/>
        <v>Tốt</v>
      </c>
      <c r="H610" s="49"/>
      <c r="I610" s="24">
        <v>53</v>
      </c>
    </row>
    <row r="611" spans="1:9" s="24" customFormat="1" ht="11.25">
      <c r="A611" s="23">
        <f t="shared" si="29"/>
        <v>605</v>
      </c>
      <c r="B611" s="62">
        <v>1551141772</v>
      </c>
      <c r="C611" s="69" t="s">
        <v>4625</v>
      </c>
      <c r="D611" s="62" t="s">
        <v>3026</v>
      </c>
      <c r="E611" s="62">
        <v>80</v>
      </c>
      <c r="F611" s="51">
        <f t="shared" si="27"/>
        <v>0.8</v>
      </c>
      <c r="G611" s="52" t="str">
        <f t="shared" si="28"/>
        <v>Tốt</v>
      </c>
      <c r="H611" s="49"/>
      <c r="I611" s="24">
        <v>53</v>
      </c>
    </row>
    <row r="612" spans="1:9" s="24" customFormat="1" ht="11.25">
      <c r="A612" s="23">
        <f t="shared" si="29"/>
        <v>606</v>
      </c>
      <c r="B612" s="62">
        <v>1551141712</v>
      </c>
      <c r="C612" s="69" t="s">
        <v>3073</v>
      </c>
      <c r="D612" s="62" t="s">
        <v>3026</v>
      </c>
      <c r="E612" s="62">
        <v>80</v>
      </c>
      <c r="F612" s="51">
        <f t="shared" si="27"/>
        <v>0.8</v>
      </c>
      <c r="G612" s="52" t="str">
        <f t="shared" si="28"/>
        <v>Tốt</v>
      </c>
      <c r="H612" s="49"/>
      <c r="I612" s="24">
        <v>53</v>
      </c>
    </row>
    <row r="613" spans="1:9" s="24" customFormat="1" ht="11.25">
      <c r="A613" s="23">
        <f t="shared" si="29"/>
        <v>607</v>
      </c>
      <c r="B613" s="62">
        <v>1551142060</v>
      </c>
      <c r="C613" s="69" t="s">
        <v>3074</v>
      </c>
      <c r="D613" s="62" t="s">
        <v>3026</v>
      </c>
      <c r="E613" s="62">
        <v>80</v>
      </c>
      <c r="F613" s="51">
        <f t="shared" si="27"/>
        <v>0.8</v>
      </c>
      <c r="G613" s="52" t="str">
        <f t="shared" si="28"/>
        <v>Tốt</v>
      </c>
      <c r="H613" s="49"/>
      <c r="I613" s="24">
        <v>53</v>
      </c>
    </row>
    <row r="614" spans="1:9" s="24" customFormat="1" ht="11.25">
      <c r="A614" s="23">
        <f t="shared" si="29"/>
        <v>608</v>
      </c>
      <c r="B614" s="62">
        <v>1551142229</v>
      </c>
      <c r="C614" s="69" t="s">
        <v>3075</v>
      </c>
      <c r="D614" s="62" t="s">
        <v>3026</v>
      </c>
      <c r="E614" s="62">
        <v>80</v>
      </c>
      <c r="F614" s="51">
        <f t="shared" si="27"/>
        <v>0.8</v>
      </c>
      <c r="G614" s="52" t="str">
        <f t="shared" si="28"/>
        <v>Tốt</v>
      </c>
      <c r="H614" s="49"/>
      <c r="I614" s="24">
        <v>53</v>
      </c>
    </row>
    <row r="615" spans="1:9" s="24" customFormat="1" ht="11.25">
      <c r="A615" s="23">
        <f t="shared" si="29"/>
        <v>609</v>
      </c>
      <c r="B615" s="62">
        <v>1551142195</v>
      </c>
      <c r="C615" s="69" t="s">
        <v>3076</v>
      </c>
      <c r="D615" s="62" t="s">
        <v>3026</v>
      </c>
      <c r="E615" s="62">
        <v>85</v>
      </c>
      <c r="F615" s="51">
        <f t="shared" si="27"/>
        <v>0.85</v>
      </c>
      <c r="G615" s="52" t="str">
        <f t="shared" si="28"/>
        <v>Tốt</v>
      </c>
      <c r="H615" s="49"/>
      <c r="I615" s="24">
        <v>53</v>
      </c>
    </row>
    <row r="616" spans="1:9" s="24" customFormat="1" ht="11.25">
      <c r="A616" s="23">
        <f t="shared" si="29"/>
        <v>610</v>
      </c>
      <c r="B616" s="62">
        <v>1551142035</v>
      </c>
      <c r="C616" s="69" t="s">
        <v>3077</v>
      </c>
      <c r="D616" s="62" t="s">
        <v>3026</v>
      </c>
      <c r="E616" s="62">
        <v>80</v>
      </c>
      <c r="F616" s="51">
        <f t="shared" si="27"/>
        <v>0.8</v>
      </c>
      <c r="G616" s="52" t="str">
        <f t="shared" si="28"/>
        <v>Tốt</v>
      </c>
      <c r="H616" s="49"/>
      <c r="I616" s="24">
        <v>53</v>
      </c>
    </row>
    <row r="617" spans="1:9" s="24" customFormat="1" ht="11.25">
      <c r="A617" s="23">
        <f t="shared" si="29"/>
        <v>611</v>
      </c>
      <c r="B617" s="62">
        <v>1551141676</v>
      </c>
      <c r="C617" s="69" t="s">
        <v>3078</v>
      </c>
      <c r="D617" s="62" t="s">
        <v>3026</v>
      </c>
      <c r="E617" s="62">
        <v>80</v>
      </c>
      <c r="F617" s="51">
        <f t="shared" si="27"/>
        <v>0.8</v>
      </c>
      <c r="G617" s="52" t="str">
        <f t="shared" si="28"/>
        <v>Tốt</v>
      </c>
      <c r="H617" s="49"/>
      <c r="I617" s="24">
        <v>53</v>
      </c>
    </row>
    <row r="618" spans="1:9" s="24" customFormat="1" ht="11.25">
      <c r="A618" s="23">
        <f t="shared" si="29"/>
        <v>612</v>
      </c>
      <c r="B618" s="62">
        <v>1551141673</v>
      </c>
      <c r="C618" s="69" t="s">
        <v>3079</v>
      </c>
      <c r="D618" s="62" t="s">
        <v>3026</v>
      </c>
      <c r="E618" s="62">
        <v>80</v>
      </c>
      <c r="F618" s="51">
        <f t="shared" si="27"/>
        <v>0.8</v>
      </c>
      <c r="G618" s="52" t="str">
        <f t="shared" si="28"/>
        <v>Tốt</v>
      </c>
      <c r="H618" s="49"/>
      <c r="I618" s="24">
        <v>53</v>
      </c>
    </row>
    <row r="619" spans="1:8" s="11" customFormat="1" ht="12.75" customHeight="1">
      <c r="A619" s="31"/>
      <c r="B619" s="32"/>
      <c r="C619" s="33"/>
      <c r="D619" s="34"/>
      <c r="E619" s="44"/>
      <c r="F619" s="35"/>
      <c r="G619" s="36"/>
      <c r="H619" s="37"/>
    </row>
  </sheetData>
  <sheetProtection/>
  <autoFilter ref="A6:J618"/>
  <mergeCells count="3">
    <mergeCell ref="A1:H1"/>
    <mergeCell ref="A2:H2"/>
    <mergeCell ref="A3:H3"/>
  </mergeCells>
  <hyperlinks>
    <hyperlink ref="B8" r:id="rId1" display="javascript: OpenStudentDetail(%2283b06c673d1d4f00bd1832f12b4029d0%22);"/>
    <hyperlink ref="B9" r:id="rId2" display="javascript: OpenStudentDetail(%222ae2900ee81246fab8c0ce8542b9f431%22);"/>
    <hyperlink ref="B10" r:id="rId3" display="javascript: OpenStudentDetail(%2293c5302b7cec4fbca83f8c83889cd48b%22);"/>
    <hyperlink ref="B11" r:id="rId4" display="javascript: OpenStudentDetail(%22c54f1b1496274e9ab7021bba74abdfc2%22);"/>
    <hyperlink ref="B12" r:id="rId5" display="javascript: OpenStudentDetail(%22106f327aecd84d53b8d88d73dcd88eff%22);"/>
    <hyperlink ref="B13" r:id="rId6" display="javascript: OpenStudentDetail(%22fea32d40207c4e599ea0fe5c2bef3051%22);"/>
    <hyperlink ref="B14" r:id="rId7" display="javascript: OpenStudentDetail(%226b3774293e0546e098ae27d7edfe415c%22);"/>
    <hyperlink ref="B15" r:id="rId8" display="javascript: OpenStudentDetail(%2282ae81057f2f4be5a6d24e3c5afcc8e9%22);"/>
    <hyperlink ref="B16" r:id="rId9" display="javascript: OpenStudentDetail(%22a4991e7804e44cd5b19cdc3efd7ddf8b%22);"/>
    <hyperlink ref="B17" r:id="rId10" display="javascript: OpenStudentDetail(%22b94e53cd2564404eafc8f8f0f986aba7%22);"/>
    <hyperlink ref="B18" r:id="rId11" display="javascript: OpenStudentDetail(%22a4763bad10bf416a898372a2d149e367%22);"/>
    <hyperlink ref="B19" r:id="rId12" display="javascript: OpenStudentDetail(%224a787430c8ba4c5c957505e8c52bd630%22);"/>
    <hyperlink ref="B20" r:id="rId13" display="javascript: OpenStudentDetail(%222c5e919a47114b9bb03ca6478fcf9755%22);"/>
    <hyperlink ref="B21" r:id="rId14" display="javascript: OpenStudentDetail(%22537a41ae6a4647dbb61afb3e74c7a0db%22);"/>
    <hyperlink ref="B22" r:id="rId15" display="javascript: OpenStudentDetail(%22ffbe7a2b603a4ad99122dfd6aadc3914%22);"/>
    <hyperlink ref="B23" r:id="rId16" display="javascript: OpenStudentDetail(%22b2fea3b1391a4908b6351b169f87e0be%22);"/>
    <hyperlink ref="B24" r:id="rId17" display="javascript: OpenStudentDetail(%22e2760cd70b74443ebfc74cb82470a73b%22);"/>
    <hyperlink ref="B25" r:id="rId18" display="javascript: OpenStudentDetail(%220319653242c5449a8389543c55acb00e%22);"/>
    <hyperlink ref="B26" r:id="rId19" display="javascript: OpenStudentDetail(%22829de0ac908e4ab9be7cd0b0eba25e43%22);"/>
    <hyperlink ref="B27" r:id="rId20" display="javascript: OpenStudentDetail(%223c8d12f3cf1b41378e9ecb22b539e7c4%22);"/>
    <hyperlink ref="B28" r:id="rId21" display="javascript: OpenStudentDetail(%22e62b41223e9248beb1ff52d3ec04af1b%22);"/>
    <hyperlink ref="B29" r:id="rId22" display="javascript: OpenStudentDetail(%2284aa77986a1f401a8a0185259d6fcd3a%22);"/>
    <hyperlink ref="B30" r:id="rId23" display="javascript: OpenStudentDetail(%22e2abaa36a83c4fc4afb93634048809cf%22);"/>
    <hyperlink ref="B31" r:id="rId24" display="javascript: OpenStudentDetail(%228fef076eb878418fb0a4962b2818b890%22);"/>
    <hyperlink ref="B32" r:id="rId25" display="javascript: OpenStudentDetail(%2215457ae27ba849608cefca2660b95676%22);"/>
    <hyperlink ref="B33" r:id="rId26" display="javascript: OpenStudentDetail(%22124039f9b9b0498f86b13fae5dbec098%22);"/>
    <hyperlink ref="B34" r:id="rId27" display="javascript: OpenStudentDetail(%2217b42547cd384a60b4ef7c103bb6cbcc%22);"/>
    <hyperlink ref="B35" r:id="rId28" display="javascript: OpenStudentDetail(%22dafb81ecbbe946bdb633a8486ea08ccf%22);"/>
    <hyperlink ref="B36" r:id="rId29" display="javascript: OpenStudentDetail(%222799025388e84e1caae072e53f2a42dd%22);"/>
    <hyperlink ref="B37" r:id="rId30" display="javascript: OpenStudentDetail(%229007a68865064f6cb7a59cc50d33599f%22);"/>
    <hyperlink ref="B38" r:id="rId31" display="javascript: OpenStudentDetail(%22aa3677546ce24a64a1267972a69c339a%22);"/>
    <hyperlink ref="B39" r:id="rId32" display="javascript: OpenStudentDetail(%223d74a6581f8a4ae7b8bb946854853135%22);"/>
    <hyperlink ref="B40" r:id="rId33" display="javascript: OpenStudentDetail(%22be846d305857480e8277f61f3c794316%22);"/>
    <hyperlink ref="B41" r:id="rId34" display="javascript: OpenStudentDetail(%227bc1410e706244af89eb6ecfbc173ea2%22);"/>
    <hyperlink ref="B42" r:id="rId35" display="javascript: OpenStudentDetail(%223f1e7c7473bc46bc90caef8a7ebef666%22);"/>
    <hyperlink ref="B43" r:id="rId36" display="javascript: OpenStudentDetail(%22447f84a69c7845818147b678e1f899e0%22);"/>
    <hyperlink ref="B44" r:id="rId37" display="javascript: OpenStudentDetail(%22ce9244a3cc974fe88078262437d78990%22);"/>
    <hyperlink ref="B45" r:id="rId38" display="javascript: OpenStudentDetail(%22006bf2e89de44a47ae26d6ffaf079ab2%22);"/>
    <hyperlink ref="B46" r:id="rId39" display="javascript: OpenStudentDetail(%22be8e5c28f546498383d9d5c02367ad9f%22);"/>
    <hyperlink ref="B47" r:id="rId40" display="javascript: OpenStudentDetail(%22efffd87f760d41468078bdc7859938d9%22);"/>
    <hyperlink ref="B48" r:id="rId41" display="javascript: OpenStudentDetail(%225713427a24554e6cb16df239d160c173%22);"/>
    <hyperlink ref="B49" r:id="rId42" display="javascript: OpenStudentDetail(%223ef746689cce451380c435c60d31479c%22);"/>
    <hyperlink ref="B50" r:id="rId43" display="javascript: OpenStudentDetail(%22eaeca35b8a8c4bf8b6ba827dfb20433d%22);"/>
    <hyperlink ref="B51" r:id="rId44" display="javascript: OpenStudentDetail(%2265f684795ee44a5faa08bd7821417794%22);"/>
    <hyperlink ref="B52" r:id="rId45" display="javascript: OpenStudentDetail(%22b09b29cc51af4ca88aa31bd41564c121%22);"/>
    <hyperlink ref="B53" r:id="rId46" display="javascript: OpenStudentDetail(%22d10c29f957894f48869e70c7f66a0ab5%22);"/>
    <hyperlink ref="B54" r:id="rId47" display="javascript: OpenStudentDetail(%220afa581b9ba74ad482419312c5fc530d%22);"/>
    <hyperlink ref="B55" r:id="rId48" display="javascript: OpenStudentDetail(%227d5c2747b8644ab981a5f156dde7b470%22);"/>
    <hyperlink ref="B56" r:id="rId49" display="javascript: OpenStudentDetail(%22f07b990354424c369d255dd5540ecc12%22);"/>
    <hyperlink ref="B57" r:id="rId50" display="javascript: OpenStudentDetail(%22900a107ff8ca4328a214b128d4af6e90%22);"/>
    <hyperlink ref="B58" r:id="rId51" display="javascript: OpenStudentDetail(%224ccc2da8bd2a4d45aca6f988454c0424%22);"/>
    <hyperlink ref="B59" r:id="rId52" display="javascript: OpenStudentDetail(%227f4eb1bd78dd45eaa2b593c07a4405d9%22);"/>
    <hyperlink ref="B60" r:id="rId53" display="javascript: OpenStudentDetail(%223dfdf8927935496aafee9e69d3c74f47%22);"/>
    <hyperlink ref="B61" r:id="rId54" display="javascript: OpenStudentDetail(%22ad5af9b780234da0a1f627d43ae33463%22);"/>
    <hyperlink ref="B62" r:id="rId55" display="javascript: OpenStudentDetail(%22bdeba9b7c3d9448c863ca6d482262feb%22);"/>
    <hyperlink ref="B63" r:id="rId56" display="javascript: OpenStudentDetail(%22881b4ebbdc4a469a866bba99c350c4bb%22);"/>
    <hyperlink ref="B64" r:id="rId57" display="javascript: OpenStudentDetail(%22c666365d0cf54680bdfdd437d7a79d1c%22);"/>
    <hyperlink ref="B65" r:id="rId58" display="javascript: OpenStudentDetail(%221e8fa954b9ce48a888caabc048005205%22);"/>
    <hyperlink ref="B66" r:id="rId59" display="javascript: OpenStudentDetail(%22fa55512fa52e47cbb2d2e3105d7f870f%22);"/>
    <hyperlink ref="B67" r:id="rId60" display="javascript: OpenStudentDetail(%226d6e33bfd0f94b0bb0bd30e76ff2b0f6%22);"/>
    <hyperlink ref="B68" r:id="rId61" display="javascript: OpenStudentDetail(%22017990f3fcea4b0fad0163fa1af3fe52%22);"/>
    <hyperlink ref="B69" r:id="rId62" display="javascript: OpenStudentDetail(%221d91c35c038f41b4958888aaa906777c%22);"/>
    <hyperlink ref="B70" r:id="rId63" display="javascript: OpenStudentDetail(%22e06f82639a33418e9607d8037438bda9%22);"/>
    <hyperlink ref="B71" r:id="rId64" display="javascript: OpenStudentDetail(%22cc2889508b3c4ff3800deb30cd92f98c%22);"/>
    <hyperlink ref="B72" r:id="rId65" display="javascript: OpenStudentDetail(%22f8204e0a66e24a599aa0b00f285d6478%22);"/>
    <hyperlink ref="B73" r:id="rId66" display="javascript: OpenStudentDetail(%22fad1bd2c6ba54ecc8b812d4c642c5e56%22);"/>
    <hyperlink ref="B7" r:id="rId67" display="javascript: OpenStudentDetail(%22dca3462868464c22bab77b938c4ce5a8%22);"/>
    <hyperlink ref="B374" r:id="rId68" display="javascript: OpenStudentDetail(%22dca3462868464c22bab77b938c4ce5a8%22);"/>
    <hyperlink ref="B375" r:id="rId69" display="javascript: OpenStudentDetail(%2283b06c673d1d4f00bd1832f12b4029d0%22);"/>
    <hyperlink ref="B377" r:id="rId70" display="javascript: OpenStudentDetail(%2293c5302b7cec4fbca83f8c83889cd48b%22);"/>
    <hyperlink ref="B378" r:id="rId71" display="javascript: OpenStudentDetail(%22c54f1b1496274e9ab7021bba74abdfc2%22);"/>
    <hyperlink ref="B379" r:id="rId72" display="javascript: OpenStudentDetail(%22106f327aecd84d53b8d88d73dcd88eff%22);"/>
    <hyperlink ref="B380" r:id="rId73" display="javascript: OpenStudentDetail(%22fea32d40207c4e599ea0fe5c2bef3051%22);"/>
    <hyperlink ref="B381" r:id="rId74" display="javascript: OpenStudentDetail(%226b3774293e0546e098ae27d7edfe415c%22);"/>
    <hyperlink ref="B382" r:id="rId75" display="javascript: OpenStudentDetail(%2282ae81057f2f4be5a6d24e3c5afcc8e9%22);"/>
    <hyperlink ref="B383" r:id="rId76" display="javascript: OpenStudentDetail(%22a4991e7804e44cd5b19cdc3efd7ddf8b%22);"/>
    <hyperlink ref="B384" r:id="rId77" display="javascript: OpenStudentDetail(%22b94e53cd2564404eafc8f8f0f986aba7%22);"/>
    <hyperlink ref="B385" r:id="rId78" display="javascript: OpenStudentDetail(%22a4763bad10bf416a898372a2d149e367%22);"/>
    <hyperlink ref="B386" r:id="rId79" display="javascript: OpenStudentDetail(%224a787430c8ba4c5c957505e8c52bd630%22);"/>
    <hyperlink ref="B387" r:id="rId80" display="javascript: OpenStudentDetail(%222c5e919a47114b9bb03ca6478fcf9755%22);"/>
    <hyperlink ref="B388" r:id="rId81" display="javascript: OpenStudentDetail(%22537a41ae6a4647dbb61afb3e74c7a0db%22);"/>
    <hyperlink ref="B389" r:id="rId82" display="javascript: OpenStudentDetail(%22ffbe7a2b603a4ad99122dfd6aadc3914%22);"/>
    <hyperlink ref="B390" r:id="rId83" display="javascript: OpenStudentDetail(%221e247e449d974106a92b9758cb2dd17f%22);"/>
    <hyperlink ref="B391" r:id="rId84" display="javascript: OpenStudentDetail(%22b2fea3b1391a4908b6351b169f87e0be%22);"/>
    <hyperlink ref="B392" r:id="rId85" display="javascript: OpenStudentDetail(%22430d75b83e364e788131d06610ef485e%22);"/>
    <hyperlink ref="B393" r:id="rId86" display="javascript: OpenStudentDetail(%22e2760cd70b74443ebfc74cb82470a73b%22);"/>
    <hyperlink ref="B394" r:id="rId87" display="javascript: OpenStudentDetail(%220319653242c5449a8389543c55acb00e%22);"/>
    <hyperlink ref="B395" r:id="rId88" display="javascript: OpenStudentDetail(%22829de0ac908e4ab9be7cd0b0eba25e43%22);"/>
    <hyperlink ref="B396" r:id="rId89" display="javascript: OpenStudentDetail(%223c8d12f3cf1b41378e9ecb22b539e7c4%22);"/>
    <hyperlink ref="B397" r:id="rId90" display="javascript: OpenStudentDetail(%22e62b41223e9248beb1ff52d3ec04af1b%22);"/>
    <hyperlink ref="B398" r:id="rId91" display="javascript: OpenStudentDetail(%2284aa77986a1f401a8a0185259d6fcd3a%22);"/>
    <hyperlink ref="B399" r:id="rId92" display="javascript: OpenStudentDetail(%22e2abaa36a83c4fc4afb93634048809cf%22);"/>
    <hyperlink ref="B400" r:id="rId93" display="javascript: OpenStudentDetail(%228fef076eb878418fb0a4962b2818b890%22);"/>
    <hyperlink ref="B401" r:id="rId94" display="javascript: OpenStudentDetail(%2215457ae27ba849608cefca2660b95676%22);"/>
    <hyperlink ref="B402" r:id="rId95" display="javascript: OpenStudentDetail(%22124039f9b9b0498f86b13fae5dbec098%22);"/>
    <hyperlink ref="B403" r:id="rId96" display="javascript: OpenStudentDetail(%2217b42547cd384a60b4ef7c103bb6cbcc%22);"/>
    <hyperlink ref="B404" r:id="rId97" display="javascript: OpenStudentDetail(%22dafb81ecbbe946bdb633a8486ea08ccf%22);"/>
    <hyperlink ref="B405" r:id="rId98" display="javascript: OpenStudentDetail(%222799025388e84e1caae072e53f2a42dd%22);"/>
    <hyperlink ref="B406" r:id="rId99" display="javascript: OpenStudentDetail(%229007a68865064f6cb7a59cc50d33599f%22);"/>
    <hyperlink ref="B407" r:id="rId100" display="javascript: OpenStudentDetail(%22aa3677546ce24a64a1267972a69c339a%22);"/>
    <hyperlink ref="B408" r:id="rId101" display="javascript: OpenStudentDetail(%223d74a6581f8a4ae7b8bb946854853135%22);"/>
    <hyperlink ref="B409" r:id="rId102" display="javascript: OpenStudentDetail(%22be846d305857480e8277f61f3c794316%22);"/>
    <hyperlink ref="B410" r:id="rId103" display="javascript: OpenStudentDetail(%227bc1410e706244af89eb6ecfbc173ea2%22);"/>
    <hyperlink ref="B411" r:id="rId104" display="javascript: OpenStudentDetail(%223f1e7c7473bc46bc90caef8a7ebef666%22);"/>
    <hyperlink ref="B412" r:id="rId105" display="javascript: OpenStudentDetail(%22447f84a69c7845818147b678e1f899e0%22);"/>
    <hyperlink ref="B413" r:id="rId106" display="javascript: OpenStudentDetail(%22ce9244a3cc974fe88078262437d78990%22);"/>
    <hyperlink ref="B414" r:id="rId107" display="javascript: OpenStudentDetail(%22006bf2e89de44a47ae26d6ffaf079ab2%22);"/>
    <hyperlink ref="B415" r:id="rId108" display="javascript: OpenStudentDetail(%22be8e5c28f546498383d9d5c02367ad9f%22);"/>
    <hyperlink ref="B416" r:id="rId109" display="javascript: OpenStudentDetail(%22efffd87f760d41468078bdc7859938d9%22);"/>
    <hyperlink ref="B417" r:id="rId110" display="javascript: OpenStudentDetail(%225713427a24554e6cb16df239d160c173%22);"/>
    <hyperlink ref="B418" r:id="rId111" display="javascript: OpenStudentDetail(%223ef746689cce451380c435c60d31479c%22);"/>
    <hyperlink ref="B419" r:id="rId112" display="javascript: OpenStudentDetail(%22eaeca35b8a8c4bf8b6ba827dfb20433d%22);"/>
    <hyperlink ref="B420" r:id="rId113" display="javascript: OpenStudentDetail(%2265f684795ee44a5faa08bd7821417794%22);"/>
    <hyperlink ref="B421" r:id="rId114" display="javascript: OpenStudentDetail(%22b09b29cc51af4ca88aa31bd41564c121%22);"/>
    <hyperlink ref="B422" r:id="rId115" display="javascript: OpenStudentDetail(%22d10c29f957894f48869e70c7f66a0ab5%22);"/>
    <hyperlink ref="B423" r:id="rId116" display="javascript: OpenStudentDetail(%220afa581b9ba74ad482419312c5fc530d%22);"/>
    <hyperlink ref="B424" r:id="rId117" display="javascript: OpenStudentDetail(%227d5c2747b8644ab981a5f156dde7b470%22);"/>
    <hyperlink ref="B425" r:id="rId118" display="javascript: OpenStudentDetail(%22f07b990354424c369d255dd5540ecc12%22);"/>
    <hyperlink ref="B426" r:id="rId119" display="javascript: OpenStudentDetail(%22900a107ff8ca4328a214b128d4af6e90%22);"/>
    <hyperlink ref="B427" r:id="rId120" display="javascript: OpenStudentDetail(%224ccc2da8bd2a4d45aca6f988454c0424%22);"/>
    <hyperlink ref="B428" r:id="rId121" display="javascript: OpenStudentDetail(%227f4eb1bd78dd45eaa2b593c07a4405d9%22);"/>
    <hyperlink ref="B429" r:id="rId122" display="javascript: OpenStudentDetail(%223dfdf8927935496aafee9e69d3c74f47%22);"/>
    <hyperlink ref="B430" r:id="rId123" display="javascript: OpenStudentDetail(%22ad5af9b780234da0a1f627d43ae33463%22);"/>
  </hyperlinks>
  <printOptions/>
  <pageMargins left="0.85" right="0" top="0" bottom="0" header="0.5" footer="0.5"/>
  <pageSetup horizontalDpi="600" verticalDpi="600" orientation="portrait" r:id="rId12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M420"/>
  <sheetViews>
    <sheetView zoomScalePageLayoutView="0" workbookViewId="0" topLeftCell="A409">
      <selection activeCell="F429" sqref="F429"/>
    </sheetView>
  </sheetViews>
  <sheetFormatPr defaultColWidth="9.140625" defaultRowHeight="12.75"/>
  <cols>
    <col min="1" max="1" width="4.28125" style="6" customWidth="1"/>
    <col min="2" max="2" width="11.8515625" style="6" customWidth="1"/>
    <col min="3" max="3" width="21.28125" style="3" customWidth="1"/>
    <col min="4" max="4" width="9.28125" style="6" bestFit="1" customWidth="1"/>
    <col min="5" max="5" width="9.140625" style="6" customWidth="1"/>
    <col min="6" max="6" width="11.7109375" style="6" customWidth="1"/>
    <col min="7" max="7" width="13.57421875" style="47" customWidth="1"/>
    <col min="8" max="8" width="13.8515625" style="6" customWidth="1"/>
    <col min="9" max="9" width="15.7109375" style="6" customWidth="1"/>
    <col min="10" max="10" width="13.140625" style="25" customWidth="1"/>
    <col min="11" max="12" width="9.140625" style="3" customWidth="1"/>
    <col min="13" max="13" width="19.28125" style="3" customWidth="1"/>
    <col min="14" max="16384" width="9.140625" style="3" customWidth="1"/>
  </cols>
  <sheetData>
    <row r="1" spans="1:10" ht="20.25" customHeight="1">
      <c r="A1" s="75" t="s">
        <v>3144</v>
      </c>
      <c r="B1" s="75"/>
      <c r="C1" s="75"/>
      <c r="D1" s="75"/>
      <c r="E1" s="75"/>
      <c r="F1" s="75"/>
      <c r="G1" s="75"/>
      <c r="H1" s="75"/>
      <c r="I1" s="48" t="s">
        <v>4274</v>
      </c>
      <c r="J1" s="2"/>
    </row>
    <row r="2" spans="1:10" ht="20.25" customHeight="1">
      <c r="A2" s="75" t="s">
        <v>4252</v>
      </c>
      <c r="B2" s="75"/>
      <c r="C2" s="75"/>
      <c r="D2" s="75"/>
      <c r="E2" s="75"/>
      <c r="F2" s="75"/>
      <c r="G2" s="75"/>
      <c r="H2" s="75"/>
      <c r="I2" s="2"/>
      <c r="J2" s="2"/>
    </row>
    <row r="3" spans="1:10" ht="20.25" customHeight="1">
      <c r="A3" s="75" t="s">
        <v>3773</v>
      </c>
      <c r="B3" s="75"/>
      <c r="C3" s="75"/>
      <c r="D3" s="75"/>
      <c r="E3" s="75"/>
      <c r="F3" s="75"/>
      <c r="G3" s="75"/>
      <c r="H3" s="75"/>
      <c r="I3" s="2"/>
      <c r="J3" s="2"/>
    </row>
    <row r="4" spans="1:10" ht="9" customHeight="1">
      <c r="A4" s="1"/>
      <c r="B4" s="1"/>
      <c r="C4" s="1"/>
      <c r="D4" s="1"/>
      <c r="E4" s="1"/>
      <c r="F4" s="1"/>
      <c r="G4" s="45"/>
      <c r="H4" s="1"/>
      <c r="I4" s="1"/>
      <c r="J4" s="1"/>
    </row>
    <row r="6" spans="1:10" ht="47.25">
      <c r="A6" s="8" t="s">
        <v>4265</v>
      </c>
      <c r="B6" s="8" t="s">
        <v>4266</v>
      </c>
      <c r="C6" s="8" t="s">
        <v>4267</v>
      </c>
      <c r="D6" s="9" t="s">
        <v>4268</v>
      </c>
      <c r="E6" s="8" t="s">
        <v>4269</v>
      </c>
      <c r="F6" s="10" t="s">
        <v>4270</v>
      </c>
      <c r="G6" s="46" t="s">
        <v>4271</v>
      </c>
      <c r="H6" s="8" t="s">
        <v>4272</v>
      </c>
      <c r="I6" s="3"/>
      <c r="J6" s="3"/>
    </row>
    <row r="7" spans="1:9" s="24" customFormat="1" ht="11.25">
      <c r="A7" s="23">
        <v>1</v>
      </c>
      <c r="B7" s="66">
        <v>1551071605</v>
      </c>
      <c r="C7" s="65" t="s">
        <v>3585</v>
      </c>
      <c r="D7" s="53" t="s">
        <v>3586</v>
      </c>
      <c r="E7" s="66">
        <v>71</v>
      </c>
      <c r="F7" s="51">
        <f>+E7/100</f>
        <v>0.71</v>
      </c>
      <c r="G7" s="52" t="str">
        <f aca="true" t="shared" si="0" ref="G7:G70">IF(E7&gt;89,"Xuất sắc",IF((E7&gt;79)*AND(E7&lt;90),"Tốt",IF((E7&gt;69)*AND(E7&lt;80),"Khá",IF((E7&gt;59)*AND(E7&lt;70),"TB Khá",IF((E7&gt;49)*AND(E7&lt;60),"Trung bình",IF((E7&gt;29)*AND(E7&lt;50),"Yếu",IF((E7&lt;30)*AND(E7&gt;=0),"Kém","  ")))))))</f>
        <v>Khá</v>
      </c>
      <c r="H7" s="49"/>
      <c r="I7" s="24">
        <v>52</v>
      </c>
    </row>
    <row r="8" spans="1:9" s="24" customFormat="1" ht="11.25">
      <c r="A8" s="23">
        <f aca="true" t="shared" si="1" ref="A8:A39">+A7+1</f>
        <v>2</v>
      </c>
      <c r="B8" s="66">
        <v>1551071378</v>
      </c>
      <c r="C8" s="65" t="s">
        <v>3587</v>
      </c>
      <c r="D8" s="53" t="s">
        <v>3586</v>
      </c>
      <c r="E8" s="66">
        <v>50</v>
      </c>
      <c r="F8" s="51">
        <f aca="true" t="shared" si="2" ref="F8:F71">E8/100</f>
        <v>0.5</v>
      </c>
      <c r="G8" s="52" t="str">
        <f t="shared" si="0"/>
        <v>Trung bình</v>
      </c>
      <c r="H8" s="49"/>
      <c r="I8" s="24">
        <v>52</v>
      </c>
    </row>
    <row r="9" spans="1:9" s="24" customFormat="1" ht="11.25">
      <c r="A9" s="23">
        <f t="shared" si="1"/>
        <v>3</v>
      </c>
      <c r="B9" s="66">
        <v>1551071354</v>
      </c>
      <c r="C9" s="65" t="s">
        <v>3588</v>
      </c>
      <c r="D9" s="53" t="s">
        <v>3586</v>
      </c>
      <c r="E9" s="66">
        <v>55</v>
      </c>
      <c r="F9" s="51">
        <f t="shared" si="2"/>
        <v>0.55</v>
      </c>
      <c r="G9" s="52" t="str">
        <f t="shared" si="0"/>
        <v>Trung bình</v>
      </c>
      <c r="H9" s="49"/>
      <c r="I9" s="24">
        <v>52</v>
      </c>
    </row>
    <row r="10" spans="1:9" s="24" customFormat="1" ht="11.25">
      <c r="A10" s="23">
        <f t="shared" si="1"/>
        <v>4</v>
      </c>
      <c r="B10" s="66">
        <v>1551071503</v>
      </c>
      <c r="C10" s="65" t="s">
        <v>2000</v>
      </c>
      <c r="D10" s="53" t="s">
        <v>3586</v>
      </c>
      <c r="E10" s="66">
        <v>52</v>
      </c>
      <c r="F10" s="51">
        <f t="shared" si="2"/>
        <v>0.52</v>
      </c>
      <c r="G10" s="52" t="str">
        <f t="shared" si="0"/>
        <v>Trung bình</v>
      </c>
      <c r="H10" s="49"/>
      <c r="I10" s="24">
        <v>52</v>
      </c>
    </row>
    <row r="11" spans="1:9" s="24" customFormat="1" ht="11.25">
      <c r="A11" s="23">
        <f t="shared" si="1"/>
        <v>5</v>
      </c>
      <c r="B11" s="66">
        <v>1551071484</v>
      </c>
      <c r="C11" s="65" t="s">
        <v>712</v>
      </c>
      <c r="D11" s="53" t="s">
        <v>3586</v>
      </c>
      <c r="E11" s="66">
        <v>55</v>
      </c>
      <c r="F11" s="51">
        <f t="shared" si="2"/>
        <v>0.55</v>
      </c>
      <c r="G11" s="52" t="str">
        <f t="shared" si="0"/>
        <v>Trung bình</v>
      </c>
      <c r="H11" s="49"/>
      <c r="I11" s="24">
        <v>52</v>
      </c>
    </row>
    <row r="12" spans="1:9" s="24" customFormat="1" ht="11.25">
      <c r="A12" s="23">
        <f t="shared" si="1"/>
        <v>6</v>
      </c>
      <c r="B12" s="66">
        <v>1551071240</v>
      </c>
      <c r="C12" s="65" t="s">
        <v>3589</v>
      </c>
      <c r="D12" s="53" t="s">
        <v>3586</v>
      </c>
      <c r="E12" s="66">
        <v>43</v>
      </c>
      <c r="F12" s="51">
        <f t="shared" si="2"/>
        <v>0.43</v>
      </c>
      <c r="G12" s="52" t="str">
        <f t="shared" si="0"/>
        <v>Yếu</v>
      </c>
      <c r="H12" s="49"/>
      <c r="I12" s="24">
        <v>52</v>
      </c>
    </row>
    <row r="13" spans="1:9" s="24" customFormat="1" ht="11.25">
      <c r="A13" s="23">
        <f t="shared" si="1"/>
        <v>7</v>
      </c>
      <c r="B13" s="66">
        <v>1551071363</v>
      </c>
      <c r="C13" s="65" t="s">
        <v>3590</v>
      </c>
      <c r="D13" s="53" t="s">
        <v>3586</v>
      </c>
      <c r="E13" s="66">
        <v>50</v>
      </c>
      <c r="F13" s="51">
        <f t="shared" si="2"/>
        <v>0.5</v>
      </c>
      <c r="G13" s="52" t="str">
        <f t="shared" si="0"/>
        <v>Trung bình</v>
      </c>
      <c r="H13" s="49"/>
      <c r="I13" s="24">
        <v>52</v>
      </c>
    </row>
    <row r="14" spans="1:9" s="24" customFormat="1" ht="11.25">
      <c r="A14" s="23">
        <f t="shared" si="1"/>
        <v>8</v>
      </c>
      <c r="B14" s="66">
        <v>1551071189</v>
      </c>
      <c r="C14" s="65" t="s">
        <v>3591</v>
      </c>
      <c r="D14" s="53" t="s">
        <v>3586</v>
      </c>
      <c r="E14" s="66">
        <v>47</v>
      </c>
      <c r="F14" s="51">
        <f t="shared" si="2"/>
        <v>0.47</v>
      </c>
      <c r="G14" s="52" t="str">
        <f t="shared" si="0"/>
        <v>Yếu</v>
      </c>
      <c r="H14" s="49"/>
      <c r="I14" s="24">
        <v>52</v>
      </c>
    </row>
    <row r="15" spans="1:9" s="24" customFormat="1" ht="11.25">
      <c r="A15" s="23">
        <f t="shared" si="1"/>
        <v>9</v>
      </c>
      <c r="B15" s="66">
        <v>1551071381</v>
      </c>
      <c r="C15" s="65" t="s">
        <v>3592</v>
      </c>
      <c r="D15" s="53" t="s">
        <v>3586</v>
      </c>
      <c r="E15" s="66">
        <v>50</v>
      </c>
      <c r="F15" s="51">
        <f t="shared" si="2"/>
        <v>0.5</v>
      </c>
      <c r="G15" s="52" t="str">
        <f t="shared" si="0"/>
        <v>Trung bình</v>
      </c>
      <c r="H15" s="49"/>
      <c r="I15" s="24">
        <v>52</v>
      </c>
    </row>
    <row r="16" spans="1:9" s="24" customFormat="1" ht="11.25">
      <c r="A16" s="23">
        <f t="shared" si="1"/>
        <v>10</v>
      </c>
      <c r="B16" s="66">
        <v>1551071430</v>
      </c>
      <c r="C16" s="65" t="s">
        <v>3593</v>
      </c>
      <c r="D16" s="53" t="s">
        <v>3586</v>
      </c>
      <c r="E16" s="66">
        <v>52</v>
      </c>
      <c r="F16" s="51">
        <f t="shared" si="2"/>
        <v>0.52</v>
      </c>
      <c r="G16" s="52" t="str">
        <f t="shared" si="0"/>
        <v>Trung bình</v>
      </c>
      <c r="H16" s="49"/>
      <c r="I16" s="24">
        <v>52</v>
      </c>
    </row>
    <row r="17" spans="1:9" s="24" customFormat="1" ht="11.25">
      <c r="A17" s="23">
        <f t="shared" si="1"/>
        <v>11</v>
      </c>
      <c r="B17" s="66">
        <v>1551071321</v>
      </c>
      <c r="C17" s="65" t="s">
        <v>1366</v>
      </c>
      <c r="D17" s="53" t="s">
        <v>3586</v>
      </c>
      <c r="E17" s="66">
        <v>55</v>
      </c>
      <c r="F17" s="51">
        <f t="shared" si="2"/>
        <v>0.55</v>
      </c>
      <c r="G17" s="52" t="str">
        <f t="shared" si="0"/>
        <v>Trung bình</v>
      </c>
      <c r="H17" s="49"/>
      <c r="I17" s="24">
        <v>52</v>
      </c>
    </row>
    <row r="18" spans="1:9" s="24" customFormat="1" ht="11.25">
      <c r="A18" s="23">
        <f t="shared" si="1"/>
        <v>12</v>
      </c>
      <c r="B18" s="66">
        <v>1551072795</v>
      </c>
      <c r="C18" s="65" t="s">
        <v>3594</v>
      </c>
      <c r="D18" s="53" t="s">
        <v>3586</v>
      </c>
      <c r="E18" s="66">
        <v>40</v>
      </c>
      <c r="F18" s="51">
        <f t="shared" si="2"/>
        <v>0.4</v>
      </c>
      <c r="G18" s="52" t="str">
        <f t="shared" si="0"/>
        <v>Yếu</v>
      </c>
      <c r="H18" s="49"/>
      <c r="I18" s="24">
        <v>52</v>
      </c>
    </row>
    <row r="19" spans="1:9" s="24" customFormat="1" ht="11.25">
      <c r="A19" s="23">
        <f t="shared" si="1"/>
        <v>13</v>
      </c>
      <c r="B19" s="66">
        <v>1551071370</v>
      </c>
      <c r="C19" s="65" t="s">
        <v>3595</v>
      </c>
      <c r="D19" s="53" t="s">
        <v>3586</v>
      </c>
      <c r="E19" s="66">
        <v>65</v>
      </c>
      <c r="F19" s="51">
        <f t="shared" si="2"/>
        <v>0.65</v>
      </c>
      <c r="G19" s="52" t="str">
        <f t="shared" si="0"/>
        <v>TB Khá</v>
      </c>
      <c r="H19" s="49"/>
      <c r="I19" s="24">
        <v>52</v>
      </c>
    </row>
    <row r="20" spans="1:9" s="24" customFormat="1" ht="11.25">
      <c r="A20" s="23">
        <f t="shared" si="1"/>
        <v>14</v>
      </c>
      <c r="B20" s="66">
        <v>1551071595</v>
      </c>
      <c r="C20" s="65" t="s">
        <v>3596</v>
      </c>
      <c r="D20" s="53" t="s">
        <v>3586</v>
      </c>
      <c r="E20" s="66">
        <v>55</v>
      </c>
      <c r="F20" s="51">
        <f t="shared" si="2"/>
        <v>0.55</v>
      </c>
      <c r="G20" s="52" t="str">
        <f t="shared" si="0"/>
        <v>Trung bình</v>
      </c>
      <c r="H20" s="49"/>
      <c r="I20" s="24">
        <v>52</v>
      </c>
    </row>
    <row r="21" spans="1:9" s="24" customFormat="1" ht="11.25">
      <c r="A21" s="23">
        <f t="shared" si="1"/>
        <v>15</v>
      </c>
      <c r="B21" s="66">
        <v>1551071348</v>
      </c>
      <c r="C21" s="65" t="s">
        <v>3597</v>
      </c>
      <c r="D21" s="53" t="s">
        <v>3586</v>
      </c>
      <c r="E21" s="66">
        <v>52</v>
      </c>
      <c r="F21" s="51">
        <f t="shared" si="2"/>
        <v>0.52</v>
      </c>
      <c r="G21" s="52" t="str">
        <f t="shared" si="0"/>
        <v>Trung bình</v>
      </c>
      <c r="H21" s="49"/>
      <c r="I21" s="24">
        <v>52</v>
      </c>
    </row>
    <row r="22" spans="1:9" s="24" customFormat="1" ht="11.25">
      <c r="A22" s="23">
        <f t="shared" si="1"/>
        <v>16</v>
      </c>
      <c r="B22" s="66">
        <v>1551071227</v>
      </c>
      <c r="C22" s="65" t="s">
        <v>3598</v>
      </c>
      <c r="D22" s="53" t="s">
        <v>3586</v>
      </c>
      <c r="E22" s="66">
        <v>52</v>
      </c>
      <c r="F22" s="51">
        <f t="shared" si="2"/>
        <v>0.52</v>
      </c>
      <c r="G22" s="52" t="str">
        <f t="shared" si="0"/>
        <v>Trung bình</v>
      </c>
      <c r="H22" s="49"/>
      <c r="I22" s="24">
        <v>52</v>
      </c>
    </row>
    <row r="23" spans="1:9" s="24" customFormat="1" ht="11.25">
      <c r="A23" s="23">
        <f t="shared" si="1"/>
        <v>17</v>
      </c>
      <c r="B23" s="66">
        <v>1551071486</v>
      </c>
      <c r="C23" s="65" t="s">
        <v>2031</v>
      </c>
      <c r="D23" s="53" t="s">
        <v>3586</v>
      </c>
      <c r="E23" s="66">
        <v>66</v>
      </c>
      <c r="F23" s="51">
        <f t="shared" si="2"/>
        <v>0.66</v>
      </c>
      <c r="G23" s="52" t="str">
        <f t="shared" si="0"/>
        <v>TB Khá</v>
      </c>
      <c r="H23" s="49"/>
      <c r="I23" s="24">
        <v>52</v>
      </c>
    </row>
    <row r="24" spans="1:9" s="24" customFormat="1" ht="11.25">
      <c r="A24" s="23">
        <f t="shared" si="1"/>
        <v>18</v>
      </c>
      <c r="B24" s="66">
        <v>1551071449</v>
      </c>
      <c r="C24" s="65" t="s">
        <v>3599</v>
      </c>
      <c r="D24" s="53" t="s">
        <v>3586</v>
      </c>
      <c r="E24" s="66">
        <v>50</v>
      </c>
      <c r="F24" s="51">
        <f t="shared" si="2"/>
        <v>0.5</v>
      </c>
      <c r="G24" s="52" t="str">
        <f t="shared" si="0"/>
        <v>Trung bình</v>
      </c>
      <c r="H24" s="49"/>
      <c r="I24" s="24">
        <v>52</v>
      </c>
    </row>
    <row r="25" spans="1:9" s="24" customFormat="1" ht="11.25">
      <c r="A25" s="23">
        <f t="shared" si="1"/>
        <v>19</v>
      </c>
      <c r="B25" s="66">
        <v>1551071586</v>
      </c>
      <c r="C25" s="65" t="s">
        <v>3600</v>
      </c>
      <c r="D25" s="53" t="s">
        <v>3586</v>
      </c>
      <c r="E25" s="66">
        <v>52</v>
      </c>
      <c r="F25" s="51">
        <f t="shared" si="2"/>
        <v>0.52</v>
      </c>
      <c r="G25" s="52" t="str">
        <f t="shared" si="0"/>
        <v>Trung bình</v>
      </c>
      <c r="H25" s="49"/>
      <c r="I25" s="24">
        <v>52</v>
      </c>
    </row>
    <row r="26" spans="1:9" s="24" customFormat="1" ht="11.25">
      <c r="A26" s="23">
        <f t="shared" si="1"/>
        <v>20</v>
      </c>
      <c r="B26" s="66">
        <v>1551071505</v>
      </c>
      <c r="C26" s="65" t="s">
        <v>3601</v>
      </c>
      <c r="D26" s="53" t="s">
        <v>3586</v>
      </c>
      <c r="E26" s="66">
        <v>55</v>
      </c>
      <c r="F26" s="51">
        <f t="shared" si="2"/>
        <v>0.55</v>
      </c>
      <c r="G26" s="52" t="str">
        <f t="shared" si="0"/>
        <v>Trung bình</v>
      </c>
      <c r="H26" s="49"/>
      <c r="I26" s="24">
        <v>52</v>
      </c>
    </row>
    <row r="27" spans="1:9" s="24" customFormat="1" ht="11.25">
      <c r="A27" s="23">
        <f t="shared" si="1"/>
        <v>21</v>
      </c>
      <c r="B27" s="66">
        <v>1551071175</v>
      </c>
      <c r="C27" s="65" t="s">
        <v>3602</v>
      </c>
      <c r="D27" s="53" t="s">
        <v>3586</v>
      </c>
      <c r="E27" s="66">
        <v>55</v>
      </c>
      <c r="F27" s="51">
        <f t="shared" si="2"/>
        <v>0.55</v>
      </c>
      <c r="G27" s="52" t="str">
        <f t="shared" si="0"/>
        <v>Trung bình</v>
      </c>
      <c r="H27" s="49"/>
      <c r="I27" s="24">
        <v>52</v>
      </c>
    </row>
    <row r="28" spans="1:9" s="24" customFormat="1" ht="11.25">
      <c r="A28" s="23">
        <f t="shared" si="1"/>
        <v>22</v>
      </c>
      <c r="B28" s="66">
        <v>1551071537</v>
      </c>
      <c r="C28" s="65" t="s">
        <v>3717</v>
      </c>
      <c r="D28" s="53" t="s">
        <v>3586</v>
      </c>
      <c r="E28" s="66">
        <v>50</v>
      </c>
      <c r="F28" s="51">
        <f t="shared" si="2"/>
        <v>0.5</v>
      </c>
      <c r="G28" s="52" t="str">
        <f t="shared" si="0"/>
        <v>Trung bình</v>
      </c>
      <c r="H28" s="49"/>
      <c r="I28" s="24">
        <v>52</v>
      </c>
    </row>
    <row r="29" spans="1:9" s="24" customFormat="1" ht="11.25">
      <c r="A29" s="23">
        <f t="shared" si="1"/>
        <v>23</v>
      </c>
      <c r="B29" s="66">
        <v>1551071626</v>
      </c>
      <c r="C29" s="65" t="s">
        <v>3603</v>
      </c>
      <c r="D29" s="53" t="s">
        <v>3586</v>
      </c>
      <c r="E29" s="66">
        <v>62</v>
      </c>
      <c r="F29" s="51">
        <f t="shared" si="2"/>
        <v>0.62</v>
      </c>
      <c r="G29" s="52" t="str">
        <f t="shared" si="0"/>
        <v>TB Khá</v>
      </c>
      <c r="H29" s="49"/>
      <c r="I29" s="24">
        <v>52</v>
      </c>
    </row>
    <row r="30" spans="1:9" s="24" customFormat="1" ht="11.25">
      <c r="A30" s="23">
        <f t="shared" si="1"/>
        <v>24</v>
      </c>
      <c r="B30" s="66">
        <v>1551071470</v>
      </c>
      <c r="C30" s="65" t="s">
        <v>3604</v>
      </c>
      <c r="D30" s="53" t="s">
        <v>3586</v>
      </c>
      <c r="E30" s="66">
        <v>42</v>
      </c>
      <c r="F30" s="51">
        <f t="shared" si="2"/>
        <v>0.42</v>
      </c>
      <c r="G30" s="52" t="str">
        <f t="shared" si="0"/>
        <v>Yếu</v>
      </c>
      <c r="H30" s="49"/>
      <c r="I30" s="24">
        <v>52</v>
      </c>
    </row>
    <row r="31" spans="1:9" s="24" customFormat="1" ht="11.25">
      <c r="A31" s="23">
        <f t="shared" si="1"/>
        <v>25</v>
      </c>
      <c r="B31" s="66">
        <v>1551071275</v>
      </c>
      <c r="C31" s="65" t="s">
        <v>3605</v>
      </c>
      <c r="D31" s="53" t="s">
        <v>3586</v>
      </c>
      <c r="E31" s="66">
        <v>46</v>
      </c>
      <c r="F31" s="51">
        <f t="shared" si="2"/>
        <v>0.46</v>
      </c>
      <c r="G31" s="52" t="str">
        <f t="shared" si="0"/>
        <v>Yếu</v>
      </c>
      <c r="H31" s="49"/>
      <c r="I31" s="24">
        <v>52</v>
      </c>
    </row>
    <row r="32" spans="1:9" s="24" customFormat="1" ht="11.25">
      <c r="A32" s="23">
        <f t="shared" si="1"/>
        <v>26</v>
      </c>
      <c r="B32" s="66">
        <v>1551071200</v>
      </c>
      <c r="C32" s="65" t="s">
        <v>3606</v>
      </c>
      <c r="D32" s="53" t="s">
        <v>3586</v>
      </c>
      <c r="E32" s="66">
        <v>75</v>
      </c>
      <c r="F32" s="51">
        <f t="shared" si="2"/>
        <v>0.75</v>
      </c>
      <c r="G32" s="52" t="str">
        <f t="shared" si="0"/>
        <v>Khá</v>
      </c>
      <c r="H32" s="49"/>
      <c r="I32" s="24">
        <v>52</v>
      </c>
    </row>
    <row r="33" spans="1:9" s="24" customFormat="1" ht="11.25">
      <c r="A33" s="23">
        <f t="shared" si="1"/>
        <v>27</v>
      </c>
      <c r="B33" s="66">
        <v>1551071230</v>
      </c>
      <c r="C33" s="65" t="s">
        <v>3607</v>
      </c>
      <c r="D33" s="53" t="s">
        <v>3586</v>
      </c>
      <c r="E33" s="66">
        <v>55</v>
      </c>
      <c r="F33" s="51">
        <f t="shared" si="2"/>
        <v>0.55</v>
      </c>
      <c r="G33" s="52" t="str">
        <f t="shared" si="0"/>
        <v>Trung bình</v>
      </c>
      <c r="H33" s="49"/>
      <c r="I33" s="24">
        <v>52</v>
      </c>
    </row>
    <row r="34" spans="1:9" s="24" customFormat="1" ht="11.25">
      <c r="A34" s="23">
        <f t="shared" si="1"/>
        <v>28</v>
      </c>
      <c r="B34" s="66">
        <v>1551071497</v>
      </c>
      <c r="C34" s="65" t="s">
        <v>3608</v>
      </c>
      <c r="D34" s="53" t="s">
        <v>3586</v>
      </c>
      <c r="E34" s="66">
        <v>50</v>
      </c>
      <c r="F34" s="51">
        <f t="shared" si="2"/>
        <v>0.5</v>
      </c>
      <c r="G34" s="52" t="str">
        <f t="shared" si="0"/>
        <v>Trung bình</v>
      </c>
      <c r="H34" s="49"/>
      <c r="I34" s="24">
        <v>52</v>
      </c>
    </row>
    <row r="35" spans="1:9" s="24" customFormat="1" ht="11.25">
      <c r="A35" s="23">
        <f t="shared" si="1"/>
        <v>29</v>
      </c>
      <c r="B35" s="66">
        <v>1551071155</v>
      </c>
      <c r="C35" s="65" t="s">
        <v>3609</v>
      </c>
      <c r="D35" s="53" t="s">
        <v>3586</v>
      </c>
      <c r="E35" s="66">
        <v>52</v>
      </c>
      <c r="F35" s="51">
        <f t="shared" si="2"/>
        <v>0.52</v>
      </c>
      <c r="G35" s="52" t="str">
        <f t="shared" si="0"/>
        <v>Trung bình</v>
      </c>
      <c r="H35" s="49"/>
      <c r="I35" s="24">
        <v>52</v>
      </c>
    </row>
    <row r="36" spans="1:9" s="24" customFormat="1" ht="11.25">
      <c r="A36" s="23">
        <f t="shared" si="1"/>
        <v>30</v>
      </c>
      <c r="B36" s="66">
        <v>1551071147</v>
      </c>
      <c r="C36" s="65" t="s">
        <v>3610</v>
      </c>
      <c r="D36" s="53" t="s">
        <v>3586</v>
      </c>
      <c r="E36" s="66">
        <v>75</v>
      </c>
      <c r="F36" s="51">
        <f t="shared" si="2"/>
        <v>0.75</v>
      </c>
      <c r="G36" s="52" t="str">
        <f t="shared" si="0"/>
        <v>Khá</v>
      </c>
      <c r="H36" s="49"/>
      <c r="I36" s="24">
        <v>52</v>
      </c>
    </row>
    <row r="37" spans="1:9" s="24" customFormat="1" ht="11.25">
      <c r="A37" s="23">
        <f t="shared" si="1"/>
        <v>31</v>
      </c>
      <c r="B37" s="66">
        <v>1551071195</v>
      </c>
      <c r="C37" s="65" t="s">
        <v>3611</v>
      </c>
      <c r="D37" s="53" t="s">
        <v>3586</v>
      </c>
      <c r="E37" s="66">
        <v>70</v>
      </c>
      <c r="F37" s="51">
        <f t="shared" si="2"/>
        <v>0.7</v>
      </c>
      <c r="G37" s="52" t="str">
        <f t="shared" si="0"/>
        <v>Khá</v>
      </c>
      <c r="H37" s="49"/>
      <c r="I37" s="24">
        <v>52</v>
      </c>
    </row>
    <row r="38" spans="1:9" s="24" customFormat="1" ht="11.25">
      <c r="A38" s="23">
        <f t="shared" si="1"/>
        <v>32</v>
      </c>
      <c r="B38" s="66">
        <v>1551071281</v>
      </c>
      <c r="C38" s="65" t="s">
        <v>3612</v>
      </c>
      <c r="D38" s="53" t="s">
        <v>3586</v>
      </c>
      <c r="E38" s="66">
        <v>59</v>
      </c>
      <c r="F38" s="51">
        <f t="shared" si="2"/>
        <v>0.59</v>
      </c>
      <c r="G38" s="52" t="str">
        <f t="shared" si="0"/>
        <v>Trung bình</v>
      </c>
      <c r="H38" s="49"/>
      <c r="I38" s="24">
        <v>52</v>
      </c>
    </row>
    <row r="39" spans="1:9" s="24" customFormat="1" ht="11.25">
      <c r="A39" s="23">
        <f t="shared" si="1"/>
        <v>33</v>
      </c>
      <c r="B39" s="66">
        <v>1551071306</v>
      </c>
      <c r="C39" s="65" t="s">
        <v>3613</v>
      </c>
      <c r="D39" s="53" t="s">
        <v>3586</v>
      </c>
      <c r="E39" s="66">
        <v>55</v>
      </c>
      <c r="F39" s="51">
        <f t="shared" si="2"/>
        <v>0.55</v>
      </c>
      <c r="G39" s="52" t="str">
        <f t="shared" si="0"/>
        <v>Trung bình</v>
      </c>
      <c r="H39" s="49"/>
      <c r="I39" s="24">
        <v>52</v>
      </c>
    </row>
    <row r="40" spans="1:9" s="24" customFormat="1" ht="11.25">
      <c r="A40" s="23">
        <f aca="true" t="shared" si="3" ref="A40:A71">+A39+1</f>
        <v>34</v>
      </c>
      <c r="B40" s="66">
        <v>1551071399</v>
      </c>
      <c r="C40" s="65" t="s">
        <v>1668</v>
      </c>
      <c r="D40" s="53" t="s">
        <v>3586</v>
      </c>
      <c r="E40" s="66">
        <v>47</v>
      </c>
      <c r="F40" s="51">
        <f t="shared" si="2"/>
        <v>0.47</v>
      </c>
      <c r="G40" s="52" t="str">
        <f t="shared" si="0"/>
        <v>Yếu</v>
      </c>
      <c r="H40" s="49"/>
      <c r="I40" s="24">
        <v>52</v>
      </c>
    </row>
    <row r="41" spans="1:9" s="24" customFormat="1" ht="11.25">
      <c r="A41" s="23">
        <f t="shared" si="3"/>
        <v>35</v>
      </c>
      <c r="B41" s="66">
        <v>1551071269</v>
      </c>
      <c r="C41" s="65" t="s">
        <v>3614</v>
      </c>
      <c r="D41" s="53" t="s">
        <v>3586</v>
      </c>
      <c r="E41" s="66">
        <v>72</v>
      </c>
      <c r="F41" s="51">
        <f t="shared" si="2"/>
        <v>0.72</v>
      </c>
      <c r="G41" s="52" t="str">
        <f t="shared" si="0"/>
        <v>Khá</v>
      </c>
      <c r="H41" s="49"/>
      <c r="I41" s="24">
        <v>52</v>
      </c>
    </row>
    <row r="42" spans="1:9" s="24" customFormat="1" ht="11.25">
      <c r="A42" s="23">
        <f t="shared" si="3"/>
        <v>36</v>
      </c>
      <c r="B42" s="66">
        <v>1551071328</v>
      </c>
      <c r="C42" s="65" t="s">
        <v>3615</v>
      </c>
      <c r="D42" s="53" t="s">
        <v>3586</v>
      </c>
      <c r="E42" s="66">
        <v>45</v>
      </c>
      <c r="F42" s="51">
        <f t="shared" si="2"/>
        <v>0.45</v>
      </c>
      <c r="G42" s="52" t="str">
        <f t="shared" si="0"/>
        <v>Yếu</v>
      </c>
      <c r="H42" s="49"/>
      <c r="I42" s="24">
        <v>52</v>
      </c>
    </row>
    <row r="43" spans="1:9" s="24" customFormat="1" ht="11.25">
      <c r="A43" s="23">
        <f t="shared" si="3"/>
        <v>37</v>
      </c>
      <c r="B43" s="66">
        <v>1551071475</v>
      </c>
      <c r="C43" s="65" t="s">
        <v>3616</v>
      </c>
      <c r="D43" s="53" t="s">
        <v>3586</v>
      </c>
      <c r="E43" s="66">
        <v>65</v>
      </c>
      <c r="F43" s="51">
        <f t="shared" si="2"/>
        <v>0.65</v>
      </c>
      <c r="G43" s="52" t="str">
        <f t="shared" si="0"/>
        <v>TB Khá</v>
      </c>
      <c r="H43" s="49"/>
      <c r="I43" s="24">
        <v>52</v>
      </c>
    </row>
    <row r="44" spans="1:9" s="24" customFormat="1" ht="11.25">
      <c r="A44" s="23">
        <f t="shared" si="3"/>
        <v>38</v>
      </c>
      <c r="B44" s="66">
        <v>1551071578</v>
      </c>
      <c r="C44" s="65" t="s">
        <v>3617</v>
      </c>
      <c r="D44" s="53" t="s">
        <v>3586</v>
      </c>
      <c r="E44" s="66">
        <v>55</v>
      </c>
      <c r="F44" s="51">
        <f t="shared" si="2"/>
        <v>0.55</v>
      </c>
      <c r="G44" s="52" t="str">
        <f t="shared" si="0"/>
        <v>Trung bình</v>
      </c>
      <c r="H44" s="49"/>
      <c r="I44" s="24">
        <v>52</v>
      </c>
    </row>
    <row r="45" spans="1:9" s="24" customFormat="1" ht="11.25">
      <c r="A45" s="23">
        <f t="shared" si="3"/>
        <v>39</v>
      </c>
      <c r="B45" s="66">
        <v>1551071151</v>
      </c>
      <c r="C45" s="65" t="s">
        <v>3618</v>
      </c>
      <c r="D45" s="53" t="s">
        <v>3586</v>
      </c>
      <c r="E45" s="66">
        <v>55</v>
      </c>
      <c r="F45" s="51">
        <f t="shared" si="2"/>
        <v>0.55</v>
      </c>
      <c r="G45" s="52" t="str">
        <f t="shared" si="0"/>
        <v>Trung bình</v>
      </c>
      <c r="H45" s="49"/>
      <c r="I45" s="24">
        <v>52</v>
      </c>
    </row>
    <row r="46" spans="1:9" s="24" customFormat="1" ht="11.25">
      <c r="A46" s="23">
        <f t="shared" si="3"/>
        <v>40</v>
      </c>
      <c r="B46" s="66">
        <v>1551071618</v>
      </c>
      <c r="C46" s="65" t="s">
        <v>3619</v>
      </c>
      <c r="D46" s="53" t="s">
        <v>3586</v>
      </c>
      <c r="E46" s="66">
        <v>52</v>
      </c>
      <c r="F46" s="51">
        <f t="shared" si="2"/>
        <v>0.52</v>
      </c>
      <c r="G46" s="52" t="str">
        <f t="shared" si="0"/>
        <v>Trung bình</v>
      </c>
      <c r="H46" s="49"/>
      <c r="I46" s="24">
        <v>52</v>
      </c>
    </row>
    <row r="47" spans="1:9" s="24" customFormat="1" ht="11.25">
      <c r="A47" s="23">
        <f t="shared" si="3"/>
        <v>41</v>
      </c>
      <c r="B47" s="66">
        <v>1551071456</v>
      </c>
      <c r="C47" s="65" t="s">
        <v>3620</v>
      </c>
      <c r="D47" s="53" t="s">
        <v>3586</v>
      </c>
      <c r="E47" s="66">
        <v>69</v>
      </c>
      <c r="F47" s="51">
        <f t="shared" si="2"/>
        <v>0.69</v>
      </c>
      <c r="G47" s="52" t="str">
        <f t="shared" si="0"/>
        <v>TB Khá</v>
      </c>
      <c r="H47" s="49"/>
      <c r="I47" s="24">
        <v>52</v>
      </c>
    </row>
    <row r="48" spans="1:9" s="24" customFormat="1" ht="11.25">
      <c r="A48" s="23">
        <f t="shared" si="3"/>
        <v>42</v>
      </c>
      <c r="B48" s="66">
        <v>1551071471</v>
      </c>
      <c r="C48" s="65" t="s">
        <v>3621</v>
      </c>
      <c r="D48" s="53" t="s">
        <v>3586</v>
      </c>
      <c r="E48" s="66">
        <v>52</v>
      </c>
      <c r="F48" s="51">
        <f t="shared" si="2"/>
        <v>0.52</v>
      </c>
      <c r="G48" s="52" t="str">
        <f t="shared" si="0"/>
        <v>Trung bình</v>
      </c>
      <c r="H48" s="49"/>
      <c r="I48" s="24">
        <v>52</v>
      </c>
    </row>
    <row r="49" spans="1:9" s="24" customFormat="1" ht="11.25">
      <c r="A49" s="23">
        <f t="shared" si="3"/>
        <v>43</v>
      </c>
      <c r="B49" s="66">
        <v>1551071534</v>
      </c>
      <c r="C49" s="65" t="s">
        <v>3622</v>
      </c>
      <c r="D49" s="53" t="s">
        <v>3586</v>
      </c>
      <c r="E49" s="66">
        <v>42</v>
      </c>
      <c r="F49" s="51">
        <f t="shared" si="2"/>
        <v>0.42</v>
      </c>
      <c r="G49" s="52" t="str">
        <f t="shared" si="0"/>
        <v>Yếu</v>
      </c>
      <c r="H49" s="49"/>
      <c r="I49" s="24">
        <v>52</v>
      </c>
    </row>
    <row r="50" spans="1:9" s="24" customFormat="1" ht="11.25">
      <c r="A50" s="23">
        <f t="shared" si="3"/>
        <v>44</v>
      </c>
      <c r="B50" s="66">
        <v>1551071554</v>
      </c>
      <c r="C50" s="65" t="s">
        <v>247</v>
      </c>
      <c r="D50" s="53" t="s">
        <v>3586</v>
      </c>
      <c r="E50" s="66">
        <v>70</v>
      </c>
      <c r="F50" s="51">
        <f t="shared" si="2"/>
        <v>0.7</v>
      </c>
      <c r="G50" s="52" t="str">
        <f t="shared" si="0"/>
        <v>Khá</v>
      </c>
      <c r="H50" s="49"/>
      <c r="I50" s="24">
        <v>52</v>
      </c>
    </row>
    <row r="51" spans="1:9" s="24" customFormat="1" ht="11.25">
      <c r="A51" s="23">
        <f t="shared" si="3"/>
        <v>45</v>
      </c>
      <c r="B51" s="66">
        <v>1551071398</v>
      </c>
      <c r="C51" s="65" t="s">
        <v>3623</v>
      </c>
      <c r="D51" s="53" t="s">
        <v>3586</v>
      </c>
      <c r="E51" s="66">
        <v>65</v>
      </c>
      <c r="F51" s="51">
        <f t="shared" si="2"/>
        <v>0.65</v>
      </c>
      <c r="G51" s="52" t="str">
        <f t="shared" si="0"/>
        <v>TB Khá</v>
      </c>
      <c r="H51" s="49"/>
      <c r="I51" s="24">
        <v>52</v>
      </c>
    </row>
    <row r="52" spans="1:9" s="24" customFormat="1" ht="11.25">
      <c r="A52" s="23">
        <f t="shared" si="3"/>
        <v>46</v>
      </c>
      <c r="B52" s="66">
        <v>1551071183</v>
      </c>
      <c r="C52" s="65" t="s">
        <v>3624</v>
      </c>
      <c r="D52" s="53" t="s">
        <v>3586</v>
      </c>
      <c r="E52" s="66">
        <v>57</v>
      </c>
      <c r="F52" s="51">
        <f t="shared" si="2"/>
        <v>0.57</v>
      </c>
      <c r="G52" s="52" t="str">
        <f t="shared" si="0"/>
        <v>Trung bình</v>
      </c>
      <c r="H52" s="49"/>
      <c r="I52" s="24">
        <v>52</v>
      </c>
    </row>
    <row r="53" spans="1:9" s="24" customFormat="1" ht="11.25">
      <c r="A53" s="23">
        <f t="shared" si="3"/>
        <v>47</v>
      </c>
      <c r="B53" s="66">
        <v>1551071639</v>
      </c>
      <c r="C53" s="65" t="s">
        <v>3625</v>
      </c>
      <c r="D53" s="53" t="s">
        <v>3586</v>
      </c>
      <c r="E53" s="66">
        <v>65</v>
      </c>
      <c r="F53" s="51">
        <f t="shared" si="2"/>
        <v>0.65</v>
      </c>
      <c r="G53" s="52" t="str">
        <f t="shared" si="0"/>
        <v>TB Khá</v>
      </c>
      <c r="H53" s="49"/>
      <c r="I53" s="24">
        <v>52</v>
      </c>
    </row>
    <row r="54" spans="1:9" s="24" customFormat="1" ht="11.25">
      <c r="A54" s="23">
        <f t="shared" si="3"/>
        <v>48</v>
      </c>
      <c r="B54" s="66">
        <v>1551071424</v>
      </c>
      <c r="C54" s="65" t="s">
        <v>3626</v>
      </c>
      <c r="D54" s="53" t="s">
        <v>3586</v>
      </c>
      <c r="E54" s="66">
        <v>52</v>
      </c>
      <c r="F54" s="51">
        <f t="shared" si="2"/>
        <v>0.52</v>
      </c>
      <c r="G54" s="52" t="str">
        <f t="shared" si="0"/>
        <v>Trung bình</v>
      </c>
      <c r="H54" s="49"/>
      <c r="I54" s="24">
        <v>52</v>
      </c>
    </row>
    <row r="55" spans="1:9" s="24" customFormat="1" ht="11.25">
      <c r="A55" s="23">
        <f t="shared" si="3"/>
        <v>49</v>
      </c>
      <c r="B55" s="66">
        <v>1551071360</v>
      </c>
      <c r="C55" s="65" t="s">
        <v>3627</v>
      </c>
      <c r="D55" s="53" t="s">
        <v>3586</v>
      </c>
      <c r="E55" s="66">
        <v>52</v>
      </c>
      <c r="F55" s="51">
        <f t="shared" si="2"/>
        <v>0.52</v>
      </c>
      <c r="G55" s="52" t="str">
        <f t="shared" si="0"/>
        <v>Trung bình</v>
      </c>
      <c r="H55" s="49"/>
      <c r="I55" s="24">
        <v>52</v>
      </c>
    </row>
    <row r="56" spans="1:9" s="24" customFormat="1" ht="11.25">
      <c r="A56" s="23">
        <f t="shared" si="3"/>
        <v>50</v>
      </c>
      <c r="B56" s="66">
        <v>1551071437</v>
      </c>
      <c r="C56" s="65" t="s">
        <v>3628</v>
      </c>
      <c r="D56" s="53" t="s">
        <v>3586</v>
      </c>
      <c r="E56" s="66">
        <v>50</v>
      </c>
      <c r="F56" s="51">
        <f t="shared" si="2"/>
        <v>0.5</v>
      </c>
      <c r="G56" s="52" t="str">
        <f t="shared" si="0"/>
        <v>Trung bình</v>
      </c>
      <c r="H56" s="49"/>
      <c r="I56" s="24">
        <v>52</v>
      </c>
    </row>
    <row r="57" spans="1:9" s="24" customFormat="1" ht="11.25">
      <c r="A57" s="23">
        <f t="shared" si="3"/>
        <v>51</v>
      </c>
      <c r="B57" s="66">
        <v>1551071414</v>
      </c>
      <c r="C57" s="65" t="s">
        <v>3629</v>
      </c>
      <c r="D57" s="53" t="s">
        <v>3586</v>
      </c>
      <c r="E57" s="66">
        <v>42</v>
      </c>
      <c r="F57" s="51">
        <f t="shared" si="2"/>
        <v>0.42</v>
      </c>
      <c r="G57" s="52" t="str">
        <f t="shared" si="0"/>
        <v>Yếu</v>
      </c>
      <c r="H57" s="49"/>
      <c r="I57" s="24">
        <v>52</v>
      </c>
    </row>
    <row r="58" spans="1:9" s="24" customFormat="1" ht="11.25">
      <c r="A58" s="23">
        <f t="shared" si="3"/>
        <v>52</v>
      </c>
      <c r="B58" s="66">
        <v>1551071485</v>
      </c>
      <c r="C58" s="65" t="s">
        <v>3630</v>
      </c>
      <c r="D58" s="53" t="s">
        <v>3586</v>
      </c>
      <c r="E58" s="66">
        <v>52</v>
      </c>
      <c r="F58" s="51">
        <f t="shared" si="2"/>
        <v>0.52</v>
      </c>
      <c r="G58" s="52" t="str">
        <f t="shared" si="0"/>
        <v>Trung bình</v>
      </c>
      <c r="H58" s="49"/>
      <c r="I58" s="24">
        <v>52</v>
      </c>
    </row>
    <row r="59" spans="1:9" s="24" customFormat="1" ht="11.25">
      <c r="A59" s="23">
        <f t="shared" si="3"/>
        <v>53</v>
      </c>
      <c r="B59" s="66">
        <v>1551071179</v>
      </c>
      <c r="C59" s="65" t="s">
        <v>3631</v>
      </c>
      <c r="D59" s="53" t="s">
        <v>3586</v>
      </c>
      <c r="E59" s="66">
        <v>50</v>
      </c>
      <c r="F59" s="51">
        <f t="shared" si="2"/>
        <v>0.5</v>
      </c>
      <c r="G59" s="52" t="str">
        <f t="shared" si="0"/>
        <v>Trung bình</v>
      </c>
      <c r="H59" s="49"/>
      <c r="I59" s="24">
        <v>52</v>
      </c>
    </row>
    <row r="60" spans="1:9" s="24" customFormat="1" ht="11.25">
      <c r="A60" s="23">
        <f t="shared" si="3"/>
        <v>54</v>
      </c>
      <c r="B60" s="66">
        <v>1551071581</v>
      </c>
      <c r="C60" s="65" t="s">
        <v>3632</v>
      </c>
      <c r="D60" s="53" t="s">
        <v>3586</v>
      </c>
      <c r="E60" s="66">
        <v>57</v>
      </c>
      <c r="F60" s="51">
        <f t="shared" si="2"/>
        <v>0.57</v>
      </c>
      <c r="G60" s="52" t="str">
        <f t="shared" si="0"/>
        <v>Trung bình</v>
      </c>
      <c r="H60" s="49"/>
      <c r="I60" s="24">
        <v>52</v>
      </c>
    </row>
    <row r="61" spans="1:9" s="24" customFormat="1" ht="11.25">
      <c r="A61" s="23">
        <f t="shared" si="3"/>
        <v>55</v>
      </c>
      <c r="B61" s="66">
        <v>1551071553</v>
      </c>
      <c r="C61" s="65" t="s">
        <v>3633</v>
      </c>
      <c r="D61" s="53" t="s">
        <v>3586</v>
      </c>
      <c r="E61" s="66">
        <v>71</v>
      </c>
      <c r="F61" s="51">
        <f t="shared" si="2"/>
        <v>0.71</v>
      </c>
      <c r="G61" s="52" t="str">
        <f t="shared" si="0"/>
        <v>Khá</v>
      </c>
      <c r="H61" s="49"/>
      <c r="I61" s="24">
        <v>52</v>
      </c>
    </row>
    <row r="62" spans="1:9" s="24" customFormat="1" ht="11.25">
      <c r="A62" s="23">
        <f t="shared" si="3"/>
        <v>56</v>
      </c>
      <c r="B62" s="66">
        <v>1551071434</v>
      </c>
      <c r="C62" s="65" t="s">
        <v>3634</v>
      </c>
      <c r="D62" s="53" t="s">
        <v>3586</v>
      </c>
      <c r="E62" s="66">
        <v>60</v>
      </c>
      <c r="F62" s="51">
        <f t="shared" si="2"/>
        <v>0.6</v>
      </c>
      <c r="G62" s="52" t="str">
        <f t="shared" si="0"/>
        <v>TB Khá</v>
      </c>
      <c r="H62" s="49"/>
      <c r="I62" s="24">
        <v>52</v>
      </c>
    </row>
    <row r="63" spans="1:9" s="24" customFormat="1" ht="11.25">
      <c r="A63" s="23">
        <f t="shared" si="3"/>
        <v>57</v>
      </c>
      <c r="B63" s="66">
        <v>1551071266</v>
      </c>
      <c r="C63" s="65" t="s">
        <v>1460</v>
      </c>
      <c r="D63" s="53" t="s">
        <v>3586</v>
      </c>
      <c r="E63" s="66">
        <v>59</v>
      </c>
      <c r="F63" s="51">
        <f t="shared" si="2"/>
        <v>0.59</v>
      </c>
      <c r="G63" s="52" t="str">
        <f t="shared" si="0"/>
        <v>Trung bình</v>
      </c>
      <c r="H63" s="49"/>
      <c r="I63" s="24">
        <v>52</v>
      </c>
    </row>
    <row r="64" spans="1:9" s="24" customFormat="1" ht="11.25">
      <c r="A64" s="23">
        <f t="shared" si="3"/>
        <v>58</v>
      </c>
      <c r="B64" s="66">
        <v>1551071459</v>
      </c>
      <c r="C64" s="65" t="s">
        <v>3635</v>
      </c>
      <c r="D64" s="53" t="s">
        <v>3586</v>
      </c>
      <c r="E64" s="66">
        <v>40</v>
      </c>
      <c r="F64" s="51">
        <f t="shared" si="2"/>
        <v>0.4</v>
      </c>
      <c r="G64" s="52" t="str">
        <f t="shared" si="0"/>
        <v>Yếu</v>
      </c>
      <c r="H64" s="49"/>
      <c r="I64" s="24">
        <v>52</v>
      </c>
    </row>
    <row r="65" spans="1:9" s="24" customFormat="1" ht="11.25">
      <c r="A65" s="23">
        <f t="shared" si="3"/>
        <v>59</v>
      </c>
      <c r="B65" s="66">
        <v>1551071260</v>
      </c>
      <c r="C65" s="65" t="s">
        <v>3636</v>
      </c>
      <c r="D65" s="53" t="s">
        <v>3586</v>
      </c>
      <c r="E65" s="66">
        <v>56</v>
      </c>
      <c r="F65" s="51">
        <f t="shared" si="2"/>
        <v>0.56</v>
      </c>
      <c r="G65" s="52" t="str">
        <f t="shared" si="0"/>
        <v>Trung bình</v>
      </c>
      <c r="H65" s="49"/>
      <c r="I65" s="24">
        <v>52</v>
      </c>
    </row>
    <row r="66" spans="1:9" s="24" customFormat="1" ht="11.25">
      <c r="A66" s="23">
        <f t="shared" si="3"/>
        <v>60</v>
      </c>
      <c r="B66" s="66">
        <v>1551071407</v>
      </c>
      <c r="C66" s="65" t="s">
        <v>3135</v>
      </c>
      <c r="D66" s="53" t="s">
        <v>3586</v>
      </c>
      <c r="E66" s="66">
        <v>52</v>
      </c>
      <c r="F66" s="51">
        <f t="shared" si="2"/>
        <v>0.52</v>
      </c>
      <c r="G66" s="52" t="str">
        <f t="shared" si="0"/>
        <v>Trung bình</v>
      </c>
      <c r="H66" s="49"/>
      <c r="I66" s="24">
        <v>52</v>
      </c>
    </row>
    <row r="67" spans="1:9" s="24" customFormat="1" ht="11.25">
      <c r="A67" s="23">
        <f t="shared" si="3"/>
        <v>61</v>
      </c>
      <c r="B67" s="66">
        <v>1551071521</v>
      </c>
      <c r="C67" s="65" t="s">
        <v>3637</v>
      </c>
      <c r="D67" s="53" t="s">
        <v>3586</v>
      </c>
      <c r="E67" s="66">
        <v>55</v>
      </c>
      <c r="F67" s="51">
        <f t="shared" si="2"/>
        <v>0.55</v>
      </c>
      <c r="G67" s="52" t="str">
        <f t="shared" si="0"/>
        <v>Trung bình</v>
      </c>
      <c r="H67" s="49"/>
      <c r="I67" s="24">
        <v>52</v>
      </c>
    </row>
    <row r="68" spans="1:9" s="24" customFormat="1" ht="11.25">
      <c r="A68" s="23">
        <f t="shared" si="3"/>
        <v>62</v>
      </c>
      <c r="B68" s="66">
        <v>1551071598</v>
      </c>
      <c r="C68" s="65" t="s">
        <v>3638</v>
      </c>
      <c r="D68" s="53" t="s">
        <v>3586</v>
      </c>
      <c r="E68" s="66">
        <v>50</v>
      </c>
      <c r="F68" s="51">
        <f t="shared" si="2"/>
        <v>0.5</v>
      </c>
      <c r="G68" s="52" t="str">
        <f t="shared" si="0"/>
        <v>Trung bình</v>
      </c>
      <c r="H68" s="49"/>
      <c r="I68" s="24">
        <v>52</v>
      </c>
    </row>
    <row r="69" spans="1:9" s="24" customFormat="1" ht="11.25">
      <c r="A69" s="23">
        <f t="shared" si="3"/>
        <v>63</v>
      </c>
      <c r="B69" s="66">
        <v>1551071549</v>
      </c>
      <c r="C69" s="65" t="s">
        <v>3639</v>
      </c>
      <c r="D69" s="53" t="s">
        <v>3586</v>
      </c>
      <c r="E69" s="66">
        <v>49</v>
      </c>
      <c r="F69" s="51">
        <f t="shared" si="2"/>
        <v>0.49</v>
      </c>
      <c r="G69" s="52" t="str">
        <f t="shared" si="0"/>
        <v>Yếu</v>
      </c>
      <c r="H69" s="49"/>
      <c r="I69" s="24">
        <v>52</v>
      </c>
    </row>
    <row r="70" spans="1:9" s="24" customFormat="1" ht="11.25">
      <c r="A70" s="23">
        <f t="shared" si="3"/>
        <v>64</v>
      </c>
      <c r="B70" s="66">
        <v>1551071221</v>
      </c>
      <c r="C70" s="65" t="s">
        <v>3640</v>
      </c>
      <c r="D70" s="53" t="s">
        <v>3586</v>
      </c>
      <c r="E70" s="66">
        <v>52</v>
      </c>
      <c r="F70" s="51">
        <f t="shared" si="2"/>
        <v>0.52</v>
      </c>
      <c r="G70" s="52" t="str">
        <f t="shared" si="0"/>
        <v>Trung bình</v>
      </c>
      <c r="H70" s="49"/>
      <c r="I70" s="24">
        <v>52</v>
      </c>
    </row>
    <row r="71" spans="1:9" s="24" customFormat="1" ht="11.25">
      <c r="A71" s="23">
        <f t="shared" si="3"/>
        <v>65</v>
      </c>
      <c r="B71" s="66" t="s">
        <v>3641</v>
      </c>
      <c r="C71" s="65" t="s">
        <v>3642</v>
      </c>
      <c r="D71" s="53" t="s">
        <v>3643</v>
      </c>
      <c r="E71" s="66">
        <v>60</v>
      </c>
      <c r="F71" s="51">
        <f t="shared" si="2"/>
        <v>0.6</v>
      </c>
      <c r="G71" s="52" t="str">
        <f aca="true" t="shared" si="4" ref="G71:G134">IF(E71&gt;89,"Xuất sắc",IF((E71&gt;79)*AND(E71&lt;90),"Tốt",IF((E71&gt;69)*AND(E71&lt;80),"Khá",IF((E71&gt;59)*AND(E71&lt;70),"TB Khá",IF((E71&gt;49)*AND(E71&lt;60),"Trung bình",IF((E71&gt;29)*AND(E71&lt;50),"Yếu",IF((E71&lt;30)*AND(E71&gt;=0),"Kém","  ")))))))</f>
        <v>TB Khá</v>
      </c>
      <c r="H71" s="49"/>
      <c r="I71" s="24">
        <v>52</v>
      </c>
    </row>
    <row r="72" spans="1:9" s="24" customFormat="1" ht="11.25">
      <c r="A72" s="23">
        <f aca="true" t="shared" si="5" ref="A72:A79">+A71+1</f>
        <v>66</v>
      </c>
      <c r="B72" s="66" t="s">
        <v>3644</v>
      </c>
      <c r="C72" s="65" t="s">
        <v>3645</v>
      </c>
      <c r="D72" s="53" t="s">
        <v>3643</v>
      </c>
      <c r="E72" s="66">
        <v>62</v>
      </c>
      <c r="F72" s="51">
        <f aca="true" t="shared" si="6" ref="F72:F135">E72/100</f>
        <v>0.62</v>
      </c>
      <c r="G72" s="52" t="str">
        <f t="shared" si="4"/>
        <v>TB Khá</v>
      </c>
      <c r="H72" s="49"/>
      <c r="I72" s="24">
        <v>52</v>
      </c>
    </row>
    <row r="73" spans="1:9" s="24" customFormat="1" ht="11.25">
      <c r="A73" s="23">
        <f t="shared" si="5"/>
        <v>67</v>
      </c>
      <c r="B73" s="66" t="s">
        <v>3646</v>
      </c>
      <c r="C73" s="65" t="s">
        <v>2130</v>
      </c>
      <c r="D73" s="53" t="s">
        <v>3643</v>
      </c>
      <c r="E73" s="66">
        <v>52</v>
      </c>
      <c r="F73" s="51">
        <f t="shared" si="6"/>
        <v>0.52</v>
      </c>
      <c r="G73" s="52" t="str">
        <f t="shared" si="4"/>
        <v>Trung bình</v>
      </c>
      <c r="H73" s="49"/>
      <c r="I73" s="24">
        <v>52</v>
      </c>
    </row>
    <row r="74" spans="1:9" s="24" customFormat="1" ht="11.25">
      <c r="A74" s="23">
        <f t="shared" si="5"/>
        <v>68</v>
      </c>
      <c r="B74" s="66" t="s">
        <v>3647</v>
      </c>
      <c r="C74" s="65" t="s">
        <v>3648</v>
      </c>
      <c r="D74" s="53" t="s">
        <v>3643</v>
      </c>
      <c r="E74" s="66">
        <v>50</v>
      </c>
      <c r="F74" s="51">
        <f t="shared" si="6"/>
        <v>0.5</v>
      </c>
      <c r="G74" s="52" t="str">
        <f t="shared" si="4"/>
        <v>Trung bình</v>
      </c>
      <c r="H74" s="49"/>
      <c r="I74" s="24">
        <v>52</v>
      </c>
    </row>
    <row r="75" spans="1:9" s="24" customFormat="1" ht="11.25">
      <c r="A75" s="23">
        <f t="shared" si="5"/>
        <v>69</v>
      </c>
      <c r="B75" s="66" t="s">
        <v>3649</v>
      </c>
      <c r="C75" s="65" t="s">
        <v>3650</v>
      </c>
      <c r="D75" s="53" t="s">
        <v>3643</v>
      </c>
      <c r="E75" s="66">
        <v>65</v>
      </c>
      <c r="F75" s="51">
        <f t="shared" si="6"/>
        <v>0.65</v>
      </c>
      <c r="G75" s="52" t="str">
        <f t="shared" si="4"/>
        <v>TB Khá</v>
      </c>
      <c r="H75" s="49"/>
      <c r="I75" s="24">
        <v>52</v>
      </c>
    </row>
    <row r="76" spans="1:9" s="24" customFormat="1" ht="11.25">
      <c r="A76" s="23">
        <f t="shared" si="5"/>
        <v>70</v>
      </c>
      <c r="B76" s="66" t="s">
        <v>3651</v>
      </c>
      <c r="C76" s="65" t="s">
        <v>3652</v>
      </c>
      <c r="D76" s="53" t="s">
        <v>3643</v>
      </c>
      <c r="E76" s="66">
        <v>60</v>
      </c>
      <c r="F76" s="51">
        <f t="shared" si="6"/>
        <v>0.6</v>
      </c>
      <c r="G76" s="52" t="str">
        <f t="shared" si="4"/>
        <v>TB Khá</v>
      </c>
      <c r="H76" s="49"/>
      <c r="I76" s="24">
        <v>52</v>
      </c>
    </row>
    <row r="77" spans="1:9" s="24" customFormat="1" ht="11.25">
      <c r="A77" s="23">
        <f t="shared" si="5"/>
        <v>71</v>
      </c>
      <c r="B77" s="66" t="s">
        <v>3653</v>
      </c>
      <c r="C77" s="65" t="s">
        <v>3810</v>
      </c>
      <c r="D77" s="53" t="s">
        <v>3643</v>
      </c>
      <c r="E77" s="66">
        <v>62</v>
      </c>
      <c r="F77" s="51">
        <f t="shared" si="6"/>
        <v>0.62</v>
      </c>
      <c r="G77" s="52" t="str">
        <f t="shared" si="4"/>
        <v>TB Khá</v>
      </c>
      <c r="H77" s="49"/>
      <c r="I77" s="24">
        <v>52</v>
      </c>
    </row>
    <row r="78" spans="1:9" s="24" customFormat="1" ht="11.25">
      <c r="A78" s="23">
        <f t="shared" si="5"/>
        <v>72</v>
      </c>
      <c r="B78" s="66" t="s">
        <v>3811</v>
      </c>
      <c r="C78" s="65" t="s">
        <v>3812</v>
      </c>
      <c r="D78" s="53" t="s">
        <v>3643</v>
      </c>
      <c r="E78" s="66">
        <v>78</v>
      </c>
      <c r="F78" s="51">
        <f t="shared" si="6"/>
        <v>0.78</v>
      </c>
      <c r="G78" s="52" t="str">
        <f t="shared" si="4"/>
        <v>Khá</v>
      </c>
      <c r="H78" s="49"/>
      <c r="I78" s="24">
        <v>52</v>
      </c>
    </row>
    <row r="79" spans="1:9" s="24" customFormat="1" ht="11.25">
      <c r="A79" s="23">
        <f t="shared" si="5"/>
        <v>73</v>
      </c>
      <c r="B79" s="66" t="s">
        <v>3813</v>
      </c>
      <c r="C79" s="65" t="s">
        <v>3814</v>
      </c>
      <c r="D79" s="53" t="s">
        <v>3643</v>
      </c>
      <c r="E79" s="66">
        <v>75</v>
      </c>
      <c r="F79" s="51">
        <f t="shared" si="6"/>
        <v>0.75</v>
      </c>
      <c r="G79" s="52" t="str">
        <f t="shared" si="4"/>
        <v>Khá</v>
      </c>
      <c r="H79" s="49"/>
      <c r="I79" s="24">
        <v>52</v>
      </c>
    </row>
    <row r="80" spans="1:9" s="24" customFormat="1" ht="11.25">
      <c r="A80" s="23">
        <f aca="true" t="shared" si="7" ref="A80:A143">+A79+1</f>
        <v>74</v>
      </c>
      <c r="B80" s="66" t="s">
        <v>3815</v>
      </c>
      <c r="C80" s="65" t="s">
        <v>2014</v>
      </c>
      <c r="D80" s="53" t="s">
        <v>3643</v>
      </c>
      <c r="E80" s="66">
        <v>77</v>
      </c>
      <c r="F80" s="51">
        <f t="shared" si="6"/>
        <v>0.77</v>
      </c>
      <c r="G80" s="52" t="str">
        <f t="shared" si="4"/>
        <v>Khá</v>
      </c>
      <c r="H80" s="49"/>
      <c r="I80" s="24">
        <v>52</v>
      </c>
    </row>
    <row r="81" spans="1:9" s="24" customFormat="1" ht="11.25">
      <c r="A81" s="23">
        <f t="shared" si="7"/>
        <v>75</v>
      </c>
      <c r="B81" s="66" t="s">
        <v>3816</v>
      </c>
      <c r="C81" s="65" t="s">
        <v>3817</v>
      </c>
      <c r="D81" s="53" t="s">
        <v>3643</v>
      </c>
      <c r="E81" s="66">
        <v>65</v>
      </c>
      <c r="F81" s="51">
        <f t="shared" si="6"/>
        <v>0.65</v>
      </c>
      <c r="G81" s="52" t="str">
        <f t="shared" si="4"/>
        <v>TB Khá</v>
      </c>
      <c r="H81" s="49"/>
      <c r="I81" s="24">
        <v>52</v>
      </c>
    </row>
    <row r="82" spans="1:9" s="24" customFormat="1" ht="11.25">
      <c r="A82" s="23">
        <f t="shared" si="7"/>
        <v>76</v>
      </c>
      <c r="B82" s="66" t="s">
        <v>3818</v>
      </c>
      <c r="C82" s="65" t="s">
        <v>3819</v>
      </c>
      <c r="D82" s="53" t="s">
        <v>3643</v>
      </c>
      <c r="E82" s="66">
        <v>52</v>
      </c>
      <c r="F82" s="51">
        <f t="shared" si="6"/>
        <v>0.52</v>
      </c>
      <c r="G82" s="52" t="str">
        <f t="shared" si="4"/>
        <v>Trung bình</v>
      </c>
      <c r="H82" s="49"/>
      <c r="I82" s="24">
        <v>52</v>
      </c>
    </row>
    <row r="83" spans="1:9" s="24" customFormat="1" ht="11.25">
      <c r="A83" s="23">
        <f t="shared" si="7"/>
        <v>77</v>
      </c>
      <c r="B83" s="66" t="s">
        <v>3820</v>
      </c>
      <c r="C83" s="65" t="s">
        <v>3821</v>
      </c>
      <c r="D83" s="53" t="s">
        <v>3643</v>
      </c>
      <c r="E83" s="66">
        <v>75</v>
      </c>
      <c r="F83" s="51">
        <f t="shared" si="6"/>
        <v>0.75</v>
      </c>
      <c r="G83" s="52" t="str">
        <f t="shared" si="4"/>
        <v>Khá</v>
      </c>
      <c r="H83" s="49"/>
      <c r="I83" s="24">
        <v>52</v>
      </c>
    </row>
    <row r="84" spans="1:9" s="24" customFormat="1" ht="11.25">
      <c r="A84" s="23">
        <f t="shared" si="7"/>
        <v>78</v>
      </c>
      <c r="B84" s="66" t="s">
        <v>3822</v>
      </c>
      <c r="C84" s="65" t="s">
        <v>3823</v>
      </c>
      <c r="D84" s="53" t="s">
        <v>3643</v>
      </c>
      <c r="E84" s="66">
        <v>50</v>
      </c>
      <c r="F84" s="51">
        <f t="shared" si="6"/>
        <v>0.5</v>
      </c>
      <c r="G84" s="52" t="str">
        <f t="shared" si="4"/>
        <v>Trung bình</v>
      </c>
      <c r="H84" s="49"/>
      <c r="I84" s="24">
        <v>52</v>
      </c>
    </row>
    <row r="85" spans="1:9" s="24" customFormat="1" ht="11.25">
      <c r="A85" s="23">
        <f t="shared" si="7"/>
        <v>79</v>
      </c>
      <c r="B85" s="66" t="s">
        <v>3824</v>
      </c>
      <c r="C85" s="65" t="s">
        <v>3825</v>
      </c>
      <c r="D85" s="53" t="s">
        <v>3643</v>
      </c>
      <c r="E85" s="66">
        <v>60</v>
      </c>
      <c r="F85" s="51">
        <f t="shared" si="6"/>
        <v>0.6</v>
      </c>
      <c r="G85" s="52" t="str">
        <f t="shared" si="4"/>
        <v>TB Khá</v>
      </c>
      <c r="H85" s="49"/>
      <c r="I85" s="24">
        <v>52</v>
      </c>
    </row>
    <row r="86" spans="1:9" s="24" customFormat="1" ht="11.25">
      <c r="A86" s="23">
        <f t="shared" si="7"/>
        <v>80</v>
      </c>
      <c r="B86" s="66" t="s">
        <v>3826</v>
      </c>
      <c r="C86" s="65" t="s">
        <v>3827</v>
      </c>
      <c r="D86" s="53" t="s">
        <v>3643</v>
      </c>
      <c r="E86" s="66">
        <v>60</v>
      </c>
      <c r="F86" s="51">
        <f t="shared" si="6"/>
        <v>0.6</v>
      </c>
      <c r="G86" s="52" t="str">
        <f t="shared" si="4"/>
        <v>TB Khá</v>
      </c>
      <c r="H86" s="49"/>
      <c r="I86" s="24">
        <v>52</v>
      </c>
    </row>
    <row r="87" spans="1:9" s="24" customFormat="1" ht="11.25">
      <c r="A87" s="23">
        <f t="shared" si="7"/>
        <v>81</v>
      </c>
      <c r="B87" s="66" t="s">
        <v>3828</v>
      </c>
      <c r="C87" s="65" t="s">
        <v>3829</v>
      </c>
      <c r="D87" s="53" t="s">
        <v>3643</v>
      </c>
      <c r="E87" s="66">
        <v>65</v>
      </c>
      <c r="F87" s="51">
        <f t="shared" si="6"/>
        <v>0.65</v>
      </c>
      <c r="G87" s="52" t="str">
        <f t="shared" si="4"/>
        <v>TB Khá</v>
      </c>
      <c r="H87" s="49"/>
      <c r="I87" s="24">
        <v>52</v>
      </c>
    </row>
    <row r="88" spans="1:9" s="24" customFormat="1" ht="11.25">
      <c r="A88" s="23">
        <f t="shared" si="7"/>
        <v>82</v>
      </c>
      <c r="B88" s="66" t="s">
        <v>3830</v>
      </c>
      <c r="C88" s="65" t="s">
        <v>3831</v>
      </c>
      <c r="D88" s="53" t="s">
        <v>3643</v>
      </c>
      <c r="E88" s="66">
        <v>75</v>
      </c>
      <c r="F88" s="51">
        <f t="shared" si="6"/>
        <v>0.75</v>
      </c>
      <c r="G88" s="52" t="str">
        <f t="shared" si="4"/>
        <v>Khá</v>
      </c>
      <c r="H88" s="49"/>
      <c r="I88" s="24">
        <v>52</v>
      </c>
    </row>
    <row r="89" spans="1:9" s="24" customFormat="1" ht="11.25">
      <c r="A89" s="23">
        <f t="shared" si="7"/>
        <v>83</v>
      </c>
      <c r="B89" s="66" t="s">
        <v>3832</v>
      </c>
      <c r="C89" s="65" t="s">
        <v>3833</v>
      </c>
      <c r="D89" s="53" t="s">
        <v>3643</v>
      </c>
      <c r="E89" s="66">
        <v>60</v>
      </c>
      <c r="F89" s="51">
        <f t="shared" si="6"/>
        <v>0.6</v>
      </c>
      <c r="G89" s="52" t="str">
        <f t="shared" si="4"/>
        <v>TB Khá</v>
      </c>
      <c r="H89" s="49"/>
      <c r="I89" s="24">
        <v>52</v>
      </c>
    </row>
    <row r="90" spans="1:9" s="24" customFormat="1" ht="11.25">
      <c r="A90" s="23">
        <f t="shared" si="7"/>
        <v>84</v>
      </c>
      <c r="B90" s="66" t="s">
        <v>3834</v>
      </c>
      <c r="C90" s="65" t="s">
        <v>3835</v>
      </c>
      <c r="D90" s="53" t="s">
        <v>3643</v>
      </c>
      <c r="E90" s="66">
        <v>70</v>
      </c>
      <c r="F90" s="51">
        <f t="shared" si="6"/>
        <v>0.7</v>
      </c>
      <c r="G90" s="52" t="str">
        <f t="shared" si="4"/>
        <v>Khá</v>
      </c>
      <c r="H90" s="49"/>
      <c r="I90" s="24">
        <v>52</v>
      </c>
    </row>
    <row r="91" spans="1:9" s="24" customFormat="1" ht="11.25">
      <c r="A91" s="23">
        <f t="shared" si="7"/>
        <v>85</v>
      </c>
      <c r="B91" s="66" t="s">
        <v>3836</v>
      </c>
      <c r="C91" s="65" t="s">
        <v>3837</v>
      </c>
      <c r="D91" s="53" t="s">
        <v>3643</v>
      </c>
      <c r="E91" s="66">
        <v>84</v>
      </c>
      <c r="F91" s="51">
        <f t="shared" si="6"/>
        <v>0.84</v>
      </c>
      <c r="G91" s="52" t="str">
        <f t="shared" si="4"/>
        <v>Tốt</v>
      </c>
      <c r="H91" s="49"/>
      <c r="I91" s="24">
        <v>52</v>
      </c>
    </row>
    <row r="92" spans="1:9" s="24" customFormat="1" ht="11.25">
      <c r="A92" s="23">
        <f t="shared" si="7"/>
        <v>86</v>
      </c>
      <c r="B92" s="66" t="s">
        <v>3838</v>
      </c>
      <c r="C92" s="65" t="s">
        <v>3839</v>
      </c>
      <c r="D92" s="53" t="s">
        <v>3643</v>
      </c>
      <c r="E92" s="66">
        <v>60</v>
      </c>
      <c r="F92" s="51">
        <f t="shared" si="6"/>
        <v>0.6</v>
      </c>
      <c r="G92" s="52" t="str">
        <f t="shared" si="4"/>
        <v>TB Khá</v>
      </c>
      <c r="H92" s="49"/>
      <c r="I92" s="24">
        <v>52</v>
      </c>
    </row>
    <row r="93" spans="1:9" s="24" customFormat="1" ht="11.25">
      <c r="A93" s="23">
        <f t="shared" si="7"/>
        <v>87</v>
      </c>
      <c r="B93" s="66" t="s">
        <v>3840</v>
      </c>
      <c r="C93" s="65" t="s">
        <v>3841</v>
      </c>
      <c r="D93" s="53" t="s">
        <v>3643</v>
      </c>
      <c r="E93" s="66">
        <v>67</v>
      </c>
      <c r="F93" s="51">
        <f t="shared" si="6"/>
        <v>0.67</v>
      </c>
      <c r="G93" s="52" t="str">
        <f t="shared" si="4"/>
        <v>TB Khá</v>
      </c>
      <c r="H93" s="49"/>
      <c r="I93" s="24">
        <v>52</v>
      </c>
    </row>
    <row r="94" spans="1:9" s="24" customFormat="1" ht="11.25">
      <c r="A94" s="23">
        <f t="shared" si="7"/>
        <v>88</v>
      </c>
      <c r="B94" s="66" t="s">
        <v>3842</v>
      </c>
      <c r="C94" s="65" t="s">
        <v>3843</v>
      </c>
      <c r="D94" s="53" t="s">
        <v>3643</v>
      </c>
      <c r="E94" s="66">
        <v>65</v>
      </c>
      <c r="F94" s="51">
        <f t="shared" si="6"/>
        <v>0.65</v>
      </c>
      <c r="G94" s="52" t="str">
        <f t="shared" si="4"/>
        <v>TB Khá</v>
      </c>
      <c r="H94" s="49"/>
      <c r="I94" s="24">
        <v>52</v>
      </c>
    </row>
    <row r="95" spans="1:9" s="24" customFormat="1" ht="11.25">
      <c r="A95" s="23">
        <f t="shared" si="7"/>
        <v>89</v>
      </c>
      <c r="B95" s="66" t="s">
        <v>3844</v>
      </c>
      <c r="C95" s="65" t="s">
        <v>3845</v>
      </c>
      <c r="D95" s="53" t="s">
        <v>3643</v>
      </c>
      <c r="E95" s="66">
        <v>62</v>
      </c>
      <c r="F95" s="51">
        <f t="shared" si="6"/>
        <v>0.62</v>
      </c>
      <c r="G95" s="52" t="str">
        <f t="shared" si="4"/>
        <v>TB Khá</v>
      </c>
      <c r="H95" s="49"/>
      <c r="I95" s="24">
        <v>52</v>
      </c>
    </row>
    <row r="96" spans="1:9" s="24" customFormat="1" ht="11.25">
      <c r="A96" s="23">
        <f t="shared" si="7"/>
        <v>90</v>
      </c>
      <c r="B96" s="66" t="s">
        <v>3846</v>
      </c>
      <c r="C96" s="65" t="s">
        <v>3847</v>
      </c>
      <c r="D96" s="53" t="s">
        <v>3643</v>
      </c>
      <c r="E96" s="66">
        <v>60</v>
      </c>
      <c r="F96" s="51">
        <f t="shared" si="6"/>
        <v>0.6</v>
      </c>
      <c r="G96" s="52" t="str">
        <f t="shared" si="4"/>
        <v>TB Khá</v>
      </c>
      <c r="H96" s="49"/>
      <c r="I96" s="24">
        <v>52</v>
      </c>
    </row>
    <row r="97" spans="1:9" s="24" customFormat="1" ht="11.25">
      <c r="A97" s="23">
        <f t="shared" si="7"/>
        <v>91</v>
      </c>
      <c r="B97" s="66" t="s">
        <v>3848</v>
      </c>
      <c r="C97" s="65" t="s">
        <v>3849</v>
      </c>
      <c r="D97" s="53" t="s">
        <v>3643</v>
      </c>
      <c r="E97" s="66">
        <v>65</v>
      </c>
      <c r="F97" s="51">
        <f t="shared" si="6"/>
        <v>0.65</v>
      </c>
      <c r="G97" s="52" t="str">
        <f t="shared" si="4"/>
        <v>TB Khá</v>
      </c>
      <c r="H97" s="49"/>
      <c r="I97" s="24">
        <v>52</v>
      </c>
    </row>
    <row r="98" spans="1:9" s="24" customFormat="1" ht="11.25">
      <c r="A98" s="23">
        <f t="shared" si="7"/>
        <v>92</v>
      </c>
      <c r="B98" s="66" t="s">
        <v>3850</v>
      </c>
      <c r="C98" s="65" t="s">
        <v>3851</v>
      </c>
      <c r="D98" s="53" t="s">
        <v>3643</v>
      </c>
      <c r="E98" s="66">
        <v>69</v>
      </c>
      <c r="F98" s="51">
        <f t="shared" si="6"/>
        <v>0.69</v>
      </c>
      <c r="G98" s="52" t="str">
        <f t="shared" si="4"/>
        <v>TB Khá</v>
      </c>
      <c r="H98" s="49"/>
      <c r="I98" s="24">
        <v>52</v>
      </c>
    </row>
    <row r="99" spans="1:9" s="24" customFormat="1" ht="11.25">
      <c r="A99" s="23">
        <f t="shared" si="7"/>
        <v>93</v>
      </c>
      <c r="B99" s="66" t="s">
        <v>3852</v>
      </c>
      <c r="C99" s="65" t="s">
        <v>3853</v>
      </c>
      <c r="D99" s="53" t="s">
        <v>3643</v>
      </c>
      <c r="E99" s="66">
        <v>88</v>
      </c>
      <c r="F99" s="51">
        <f t="shared" si="6"/>
        <v>0.88</v>
      </c>
      <c r="G99" s="52" t="str">
        <f t="shared" si="4"/>
        <v>Tốt</v>
      </c>
      <c r="H99" s="49"/>
      <c r="I99" s="24">
        <v>52</v>
      </c>
    </row>
    <row r="100" spans="1:12" s="24" customFormat="1" ht="11.25">
      <c r="A100" s="23">
        <f t="shared" si="7"/>
        <v>94</v>
      </c>
      <c r="B100" s="66" t="s">
        <v>3854</v>
      </c>
      <c r="C100" s="65" t="s">
        <v>3855</v>
      </c>
      <c r="D100" s="53" t="s">
        <v>3643</v>
      </c>
      <c r="E100" s="66">
        <v>60</v>
      </c>
      <c r="F100" s="51">
        <f t="shared" si="6"/>
        <v>0.6</v>
      </c>
      <c r="G100" s="52" t="str">
        <f t="shared" si="4"/>
        <v>TB Khá</v>
      </c>
      <c r="H100" s="49"/>
      <c r="I100" s="24">
        <v>52</v>
      </c>
      <c r="K100" s="24">
        <v>9</v>
      </c>
      <c r="L100" s="24">
        <v>1</v>
      </c>
    </row>
    <row r="101" spans="1:12" s="24" customFormat="1" ht="11.25">
      <c r="A101" s="23">
        <f t="shared" si="7"/>
        <v>95</v>
      </c>
      <c r="B101" s="66" t="s">
        <v>3856</v>
      </c>
      <c r="C101" s="65" t="s">
        <v>3336</v>
      </c>
      <c r="D101" s="53" t="s">
        <v>3643</v>
      </c>
      <c r="E101" s="66">
        <v>70</v>
      </c>
      <c r="F101" s="51">
        <f t="shared" si="6"/>
        <v>0.7</v>
      </c>
      <c r="G101" s="52" t="str">
        <f t="shared" si="4"/>
        <v>Khá</v>
      </c>
      <c r="H101" s="49"/>
      <c r="I101" s="24">
        <v>52</v>
      </c>
      <c r="K101" s="24">
        <v>6</v>
      </c>
      <c r="L101" s="24">
        <v>9</v>
      </c>
    </row>
    <row r="102" spans="1:12" s="24" customFormat="1" ht="11.25">
      <c r="A102" s="23">
        <f t="shared" si="7"/>
        <v>96</v>
      </c>
      <c r="B102" s="66" t="s">
        <v>3857</v>
      </c>
      <c r="C102" s="65" t="s">
        <v>4357</v>
      </c>
      <c r="D102" s="53" t="s">
        <v>3643</v>
      </c>
      <c r="E102" s="66">
        <v>60</v>
      </c>
      <c r="F102" s="51">
        <f t="shared" si="6"/>
        <v>0.6</v>
      </c>
      <c r="G102" s="52" t="str">
        <f t="shared" si="4"/>
        <v>TB Khá</v>
      </c>
      <c r="H102" s="49"/>
      <c r="I102" s="24">
        <v>52</v>
      </c>
      <c r="K102" s="24">
        <v>24</v>
      </c>
      <c r="L102" s="24">
        <v>6</v>
      </c>
    </row>
    <row r="103" spans="1:12" s="24" customFormat="1" ht="11.25">
      <c r="A103" s="23">
        <f t="shared" si="7"/>
        <v>97</v>
      </c>
      <c r="B103" s="66" t="s">
        <v>3858</v>
      </c>
      <c r="C103" s="65" t="s">
        <v>3859</v>
      </c>
      <c r="D103" s="53" t="s">
        <v>3643</v>
      </c>
      <c r="E103" s="66">
        <v>67</v>
      </c>
      <c r="F103" s="51">
        <f t="shared" si="6"/>
        <v>0.67</v>
      </c>
      <c r="G103" s="52" t="str">
        <f t="shared" si="4"/>
        <v>TB Khá</v>
      </c>
      <c r="H103" s="49"/>
      <c r="I103" s="24">
        <v>52</v>
      </c>
      <c r="K103" s="24">
        <v>9</v>
      </c>
      <c r="L103" s="24">
        <v>24</v>
      </c>
    </row>
    <row r="104" spans="1:12" s="24" customFormat="1" ht="11.25">
      <c r="A104" s="23">
        <f t="shared" si="7"/>
        <v>98</v>
      </c>
      <c r="B104" s="66" t="s">
        <v>3860</v>
      </c>
      <c r="C104" s="65" t="s">
        <v>3861</v>
      </c>
      <c r="D104" s="53" t="s">
        <v>3643</v>
      </c>
      <c r="E104" s="66">
        <v>92</v>
      </c>
      <c r="F104" s="51">
        <f t="shared" si="6"/>
        <v>0.92</v>
      </c>
      <c r="G104" s="52" t="str">
        <f t="shared" si="4"/>
        <v>Xuất sắc</v>
      </c>
      <c r="H104" s="49"/>
      <c r="I104" s="24">
        <v>52</v>
      </c>
      <c r="K104" s="24">
        <v>7</v>
      </c>
      <c r="L104" s="24">
        <v>9</v>
      </c>
    </row>
    <row r="105" spans="1:12" s="24" customFormat="1" ht="11.25">
      <c r="A105" s="23">
        <f t="shared" si="7"/>
        <v>99</v>
      </c>
      <c r="B105" s="66" t="s">
        <v>3862</v>
      </c>
      <c r="C105" s="65" t="s">
        <v>3863</v>
      </c>
      <c r="D105" s="53" t="s">
        <v>3643</v>
      </c>
      <c r="E105" s="66">
        <v>60</v>
      </c>
      <c r="F105" s="51">
        <f t="shared" si="6"/>
        <v>0.6</v>
      </c>
      <c r="G105" s="52" t="str">
        <f t="shared" si="4"/>
        <v>TB Khá</v>
      </c>
      <c r="H105" s="49"/>
      <c r="I105" s="24">
        <v>52</v>
      </c>
      <c r="K105" s="24">
        <v>40</v>
      </c>
      <c r="L105" s="24">
        <v>7</v>
      </c>
    </row>
    <row r="106" spans="1:12" s="24" customFormat="1" ht="11.25">
      <c r="A106" s="23">
        <f t="shared" si="7"/>
        <v>100</v>
      </c>
      <c r="B106" s="66" t="s">
        <v>3864</v>
      </c>
      <c r="C106" s="65" t="s">
        <v>3865</v>
      </c>
      <c r="D106" s="53" t="s">
        <v>3643</v>
      </c>
      <c r="E106" s="66">
        <v>60</v>
      </c>
      <c r="F106" s="51">
        <f t="shared" si="6"/>
        <v>0.6</v>
      </c>
      <c r="G106" s="52" t="str">
        <f t="shared" si="4"/>
        <v>TB Khá</v>
      </c>
      <c r="H106" s="49"/>
      <c r="I106" s="24">
        <v>52</v>
      </c>
      <c r="K106" s="24">
        <v>9</v>
      </c>
      <c r="L106" s="24">
        <v>40</v>
      </c>
    </row>
    <row r="107" spans="1:12" s="24" customFormat="1" ht="11.25">
      <c r="A107" s="23">
        <f t="shared" si="7"/>
        <v>101</v>
      </c>
      <c r="B107" s="66" t="s">
        <v>3866</v>
      </c>
      <c r="C107" s="65" t="s">
        <v>3867</v>
      </c>
      <c r="D107" s="53" t="s">
        <v>3643</v>
      </c>
      <c r="E107" s="66">
        <v>65</v>
      </c>
      <c r="F107" s="51">
        <f t="shared" si="6"/>
        <v>0.65</v>
      </c>
      <c r="G107" s="52" t="str">
        <f t="shared" si="4"/>
        <v>TB Khá</v>
      </c>
      <c r="H107" s="49"/>
      <c r="I107" s="24">
        <v>52</v>
      </c>
      <c r="K107" s="24">
        <v>13</v>
      </c>
      <c r="L107" s="24">
        <v>9</v>
      </c>
    </row>
    <row r="108" spans="1:12" s="24" customFormat="1" ht="11.25">
      <c r="A108" s="23">
        <f t="shared" si="7"/>
        <v>102</v>
      </c>
      <c r="B108" s="66" t="s">
        <v>3868</v>
      </c>
      <c r="C108" s="65" t="s">
        <v>3869</v>
      </c>
      <c r="D108" s="53" t="s">
        <v>3643</v>
      </c>
      <c r="E108" s="66">
        <v>50</v>
      </c>
      <c r="F108" s="51">
        <f t="shared" si="6"/>
        <v>0.5</v>
      </c>
      <c r="G108" s="52" t="str">
        <f t="shared" si="4"/>
        <v>Trung bình</v>
      </c>
      <c r="H108" s="49"/>
      <c r="I108" s="24">
        <v>52</v>
      </c>
      <c r="K108" s="24">
        <v>8</v>
      </c>
      <c r="L108" s="24">
        <v>13</v>
      </c>
    </row>
    <row r="109" spans="1:12" s="24" customFormat="1" ht="11.25">
      <c r="A109" s="23">
        <f t="shared" si="7"/>
        <v>103</v>
      </c>
      <c r="B109" s="66" t="s">
        <v>3870</v>
      </c>
      <c r="C109" s="65" t="s">
        <v>3871</v>
      </c>
      <c r="D109" s="53" t="s">
        <v>3643</v>
      </c>
      <c r="E109" s="66">
        <v>63</v>
      </c>
      <c r="F109" s="51">
        <f t="shared" si="6"/>
        <v>0.63</v>
      </c>
      <c r="G109" s="52" t="str">
        <f t="shared" si="4"/>
        <v>TB Khá</v>
      </c>
      <c r="H109" s="49"/>
      <c r="I109" s="24">
        <v>52</v>
      </c>
      <c r="K109" s="24">
        <v>29</v>
      </c>
      <c r="L109" s="24">
        <v>8</v>
      </c>
    </row>
    <row r="110" spans="1:12" s="24" customFormat="1" ht="11.25">
      <c r="A110" s="23">
        <f t="shared" si="7"/>
        <v>104</v>
      </c>
      <c r="B110" s="66" t="s">
        <v>3872</v>
      </c>
      <c r="C110" s="65" t="s">
        <v>3873</v>
      </c>
      <c r="D110" s="53" t="s">
        <v>3643</v>
      </c>
      <c r="E110" s="66">
        <v>60</v>
      </c>
      <c r="F110" s="51">
        <f t="shared" si="6"/>
        <v>0.6</v>
      </c>
      <c r="G110" s="52" t="str">
        <f t="shared" si="4"/>
        <v>TB Khá</v>
      </c>
      <c r="H110" s="49"/>
      <c r="I110" s="24">
        <v>52</v>
      </c>
      <c r="K110" s="24">
        <v>50</v>
      </c>
      <c r="L110" s="24">
        <v>29</v>
      </c>
    </row>
    <row r="111" spans="1:12" s="24" customFormat="1" ht="11.25">
      <c r="A111" s="23">
        <f t="shared" si="7"/>
        <v>105</v>
      </c>
      <c r="B111" s="66" t="s">
        <v>3874</v>
      </c>
      <c r="C111" s="65" t="s">
        <v>3875</v>
      </c>
      <c r="D111" s="53" t="s">
        <v>3643</v>
      </c>
      <c r="E111" s="66">
        <v>50</v>
      </c>
      <c r="F111" s="51">
        <f t="shared" si="6"/>
        <v>0.5</v>
      </c>
      <c r="G111" s="52" t="str">
        <f t="shared" si="4"/>
        <v>Trung bình</v>
      </c>
      <c r="H111" s="49"/>
      <c r="I111" s="24">
        <v>52</v>
      </c>
      <c r="K111" s="24">
        <f>SUM(K100:K110)</f>
        <v>204</v>
      </c>
      <c r="L111" s="24">
        <v>29</v>
      </c>
    </row>
    <row r="112" spans="1:13" s="24" customFormat="1" ht="11.25">
      <c r="A112" s="23">
        <f t="shared" si="7"/>
        <v>106</v>
      </c>
      <c r="B112" s="66" t="s">
        <v>3876</v>
      </c>
      <c r="C112" s="65" t="s">
        <v>3877</v>
      </c>
      <c r="D112" s="53" t="s">
        <v>3643</v>
      </c>
      <c r="E112" s="66">
        <v>68</v>
      </c>
      <c r="F112" s="51">
        <f t="shared" si="6"/>
        <v>0.68</v>
      </c>
      <c r="G112" s="52" t="str">
        <f t="shared" si="4"/>
        <v>TB Khá</v>
      </c>
      <c r="H112" s="49"/>
      <c r="I112" s="24">
        <v>52</v>
      </c>
      <c r="K112" s="24">
        <f>204*14</f>
        <v>2856</v>
      </c>
      <c r="L112" s="24">
        <f>SUM(L100:L111)</f>
        <v>184</v>
      </c>
      <c r="M112" s="24">
        <f>+L112*15</f>
        <v>2760</v>
      </c>
    </row>
    <row r="113" spans="1:9" s="24" customFormat="1" ht="11.25">
      <c r="A113" s="23">
        <f t="shared" si="7"/>
        <v>107</v>
      </c>
      <c r="B113" s="66" t="s">
        <v>3878</v>
      </c>
      <c r="C113" s="65" t="s">
        <v>3879</v>
      </c>
      <c r="D113" s="53" t="s">
        <v>3643</v>
      </c>
      <c r="E113" s="66">
        <v>50</v>
      </c>
      <c r="F113" s="51">
        <f t="shared" si="6"/>
        <v>0.5</v>
      </c>
      <c r="G113" s="52" t="str">
        <f t="shared" si="4"/>
        <v>Trung bình</v>
      </c>
      <c r="H113" s="49"/>
      <c r="I113" s="24">
        <v>52</v>
      </c>
    </row>
    <row r="114" spans="1:9" s="24" customFormat="1" ht="11.25">
      <c r="A114" s="23">
        <f t="shared" si="7"/>
        <v>108</v>
      </c>
      <c r="B114" s="66" t="s">
        <v>3880</v>
      </c>
      <c r="C114" s="65" t="s">
        <v>3881</v>
      </c>
      <c r="D114" s="53" t="s">
        <v>3643</v>
      </c>
      <c r="E114" s="66">
        <v>60</v>
      </c>
      <c r="F114" s="51">
        <f t="shared" si="6"/>
        <v>0.6</v>
      </c>
      <c r="G114" s="52" t="str">
        <f t="shared" si="4"/>
        <v>TB Khá</v>
      </c>
      <c r="H114" s="49"/>
      <c r="I114" s="24">
        <v>52</v>
      </c>
    </row>
    <row r="115" spans="1:9" s="24" customFormat="1" ht="11.25">
      <c r="A115" s="23">
        <f t="shared" si="7"/>
        <v>109</v>
      </c>
      <c r="B115" s="66" t="s">
        <v>3882</v>
      </c>
      <c r="C115" s="65" t="s">
        <v>3883</v>
      </c>
      <c r="D115" s="53" t="s">
        <v>3643</v>
      </c>
      <c r="E115" s="66">
        <v>60</v>
      </c>
      <c r="F115" s="51">
        <f t="shared" si="6"/>
        <v>0.6</v>
      </c>
      <c r="G115" s="52" t="str">
        <f t="shared" si="4"/>
        <v>TB Khá</v>
      </c>
      <c r="H115" s="49"/>
      <c r="I115" s="24">
        <v>52</v>
      </c>
    </row>
    <row r="116" spans="1:9" s="24" customFormat="1" ht="11.25">
      <c r="A116" s="23">
        <f t="shared" si="7"/>
        <v>110</v>
      </c>
      <c r="B116" s="66" t="s">
        <v>3884</v>
      </c>
      <c r="C116" s="65" t="s">
        <v>3885</v>
      </c>
      <c r="D116" s="53" t="s">
        <v>3643</v>
      </c>
      <c r="E116" s="66">
        <v>80</v>
      </c>
      <c r="F116" s="51">
        <f t="shared" si="6"/>
        <v>0.8</v>
      </c>
      <c r="G116" s="52" t="str">
        <f t="shared" si="4"/>
        <v>Tốt</v>
      </c>
      <c r="H116" s="49"/>
      <c r="I116" s="24">
        <v>52</v>
      </c>
    </row>
    <row r="117" spans="1:9" s="24" customFormat="1" ht="11.25">
      <c r="A117" s="23">
        <f t="shared" si="7"/>
        <v>111</v>
      </c>
      <c r="B117" s="66" t="s">
        <v>3886</v>
      </c>
      <c r="C117" s="65" t="s">
        <v>3887</v>
      </c>
      <c r="D117" s="53" t="s">
        <v>3643</v>
      </c>
      <c r="E117" s="66">
        <v>60</v>
      </c>
      <c r="F117" s="51">
        <f t="shared" si="6"/>
        <v>0.6</v>
      </c>
      <c r="G117" s="52" t="str">
        <f t="shared" si="4"/>
        <v>TB Khá</v>
      </c>
      <c r="H117" s="49"/>
      <c r="I117" s="24">
        <v>52</v>
      </c>
    </row>
    <row r="118" spans="1:9" s="24" customFormat="1" ht="11.25">
      <c r="A118" s="23">
        <f t="shared" si="7"/>
        <v>112</v>
      </c>
      <c r="B118" s="66" t="s">
        <v>3888</v>
      </c>
      <c r="C118" s="65" t="s">
        <v>3889</v>
      </c>
      <c r="D118" s="53" t="s">
        <v>3643</v>
      </c>
      <c r="E118" s="66">
        <v>73</v>
      </c>
      <c r="F118" s="51">
        <f t="shared" si="6"/>
        <v>0.73</v>
      </c>
      <c r="G118" s="52" t="str">
        <f t="shared" si="4"/>
        <v>Khá</v>
      </c>
      <c r="H118" s="49"/>
      <c r="I118" s="24">
        <v>52</v>
      </c>
    </row>
    <row r="119" spans="1:9" s="24" customFormat="1" ht="11.25">
      <c r="A119" s="23">
        <f t="shared" si="7"/>
        <v>113</v>
      </c>
      <c r="B119" s="66" t="s">
        <v>3890</v>
      </c>
      <c r="C119" s="65" t="s">
        <v>3891</v>
      </c>
      <c r="D119" s="53" t="s">
        <v>3643</v>
      </c>
      <c r="E119" s="66">
        <v>60</v>
      </c>
      <c r="F119" s="51">
        <f t="shared" si="6"/>
        <v>0.6</v>
      </c>
      <c r="G119" s="52" t="str">
        <f t="shared" si="4"/>
        <v>TB Khá</v>
      </c>
      <c r="H119" s="49"/>
      <c r="I119" s="24">
        <v>52</v>
      </c>
    </row>
    <row r="120" spans="1:9" s="24" customFormat="1" ht="11.25">
      <c r="A120" s="23">
        <f t="shared" si="7"/>
        <v>114</v>
      </c>
      <c r="B120" s="66" t="s">
        <v>3892</v>
      </c>
      <c r="C120" s="65" t="s">
        <v>1458</v>
      </c>
      <c r="D120" s="53" t="s">
        <v>3643</v>
      </c>
      <c r="E120" s="66">
        <v>87</v>
      </c>
      <c r="F120" s="51">
        <f t="shared" si="6"/>
        <v>0.87</v>
      </c>
      <c r="G120" s="52" t="str">
        <f t="shared" si="4"/>
        <v>Tốt</v>
      </c>
      <c r="H120" s="49"/>
      <c r="I120" s="24">
        <v>52</v>
      </c>
    </row>
    <row r="121" spans="1:9" s="24" customFormat="1" ht="11.25">
      <c r="A121" s="23">
        <f t="shared" si="7"/>
        <v>115</v>
      </c>
      <c r="B121" s="66" t="s">
        <v>3893</v>
      </c>
      <c r="C121" s="65" t="s">
        <v>3894</v>
      </c>
      <c r="D121" s="53" t="s">
        <v>3643</v>
      </c>
      <c r="E121" s="66">
        <v>88</v>
      </c>
      <c r="F121" s="51">
        <f t="shared" si="6"/>
        <v>0.88</v>
      </c>
      <c r="G121" s="52" t="str">
        <f t="shared" si="4"/>
        <v>Tốt</v>
      </c>
      <c r="H121" s="49"/>
      <c r="I121" s="24">
        <v>52</v>
      </c>
    </row>
    <row r="122" spans="1:9" s="24" customFormat="1" ht="11.25">
      <c r="A122" s="23">
        <f t="shared" si="7"/>
        <v>116</v>
      </c>
      <c r="B122" s="66" t="s">
        <v>3895</v>
      </c>
      <c r="C122" s="65" t="s">
        <v>3896</v>
      </c>
      <c r="D122" s="53" t="s">
        <v>3643</v>
      </c>
      <c r="E122" s="66">
        <v>65</v>
      </c>
      <c r="F122" s="51">
        <f t="shared" si="6"/>
        <v>0.65</v>
      </c>
      <c r="G122" s="52" t="str">
        <f t="shared" si="4"/>
        <v>TB Khá</v>
      </c>
      <c r="H122" s="49"/>
      <c r="I122" s="24">
        <v>52</v>
      </c>
    </row>
    <row r="123" spans="1:9" s="24" customFormat="1" ht="11.25">
      <c r="A123" s="23">
        <f t="shared" si="7"/>
        <v>117</v>
      </c>
      <c r="B123" s="66" t="s">
        <v>3897</v>
      </c>
      <c r="C123" s="65" t="s">
        <v>3898</v>
      </c>
      <c r="D123" s="53" t="s">
        <v>3643</v>
      </c>
      <c r="E123" s="66">
        <v>70</v>
      </c>
      <c r="F123" s="51">
        <f t="shared" si="6"/>
        <v>0.7</v>
      </c>
      <c r="G123" s="52" t="str">
        <f t="shared" si="4"/>
        <v>Khá</v>
      </c>
      <c r="H123" s="49"/>
      <c r="I123" s="24">
        <v>52</v>
      </c>
    </row>
    <row r="124" spans="1:9" s="24" customFormat="1" ht="11.25">
      <c r="A124" s="23">
        <f t="shared" si="7"/>
        <v>118</v>
      </c>
      <c r="B124" s="66" t="s">
        <v>3899</v>
      </c>
      <c r="C124" s="65" t="s">
        <v>3900</v>
      </c>
      <c r="D124" s="53" t="s">
        <v>3643</v>
      </c>
      <c r="E124" s="66">
        <v>60</v>
      </c>
      <c r="F124" s="51">
        <f t="shared" si="6"/>
        <v>0.6</v>
      </c>
      <c r="G124" s="52" t="str">
        <f t="shared" si="4"/>
        <v>TB Khá</v>
      </c>
      <c r="H124" s="49"/>
      <c r="I124" s="24">
        <v>52</v>
      </c>
    </row>
    <row r="125" spans="1:9" s="24" customFormat="1" ht="11.25">
      <c r="A125" s="23">
        <f t="shared" si="7"/>
        <v>119</v>
      </c>
      <c r="B125" s="66" t="s">
        <v>3901</v>
      </c>
      <c r="C125" s="65" t="s">
        <v>3902</v>
      </c>
      <c r="D125" s="53" t="s">
        <v>3643</v>
      </c>
      <c r="E125" s="66">
        <v>60</v>
      </c>
      <c r="F125" s="51">
        <f t="shared" si="6"/>
        <v>0.6</v>
      </c>
      <c r="G125" s="52" t="str">
        <f t="shared" si="4"/>
        <v>TB Khá</v>
      </c>
      <c r="H125" s="49"/>
      <c r="I125" s="24">
        <v>52</v>
      </c>
    </row>
    <row r="126" spans="1:9" s="24" customFormat="1" ht="11.25">
      <c r="A126" s="23">
        <f t="shared" si="7"/>
        <v>120</v>
      </c>
      <c r="B126" s="66" t="s">
        <v>3903</v>
      </c>
      <c r="C126" s="65" t="s">
        <v>3904</v>
      </c>
      <c r="D126" s="53" t="s">
        <v>3643</v>
      </c>
      <c r="E126" s="66">
        <v>69</v>
      </c>
      <c r="F126" s="51">
        <f t="shared" si="6"/>
        <v>0.69</v>
      </c>
      <c r="G126" s="52" t="str">
        <f t="shared" si="4"/>
        <v>TB Khá</v>
      </c>
      <c r="H126" s="49"/>
      <c r="I126" s="24">
        <v>52</v>
      </c>
    </row>
    <row r="127" spans="1:9" s="24" customFormat="1" ht="11.25">
      <c r="A127" s="23">
        <f t="shared" si="7"/>
        <v>121</v>
      </c>
      <c r="B127" s="66" t="s">
        <v>3905</v>
      </c>
      <c r="C127" s="65" t="s">
        <v>3906</v>
      </c>
      <c r="D127" s="53" t="s">
        <v>3643</v>
      </c>
      <c r="E127" s="66">
        <v>65</v>
      </c>
      <c r="F127" s="51">
        <f t="shared" si="6"/>
        <v>0.65</v>
      </c>
      <c r="G127" s="52" t="str">
        <f t="shared" si="4"/>
        <v>TB Khá</v>
      </c>
      <c r="H127" s="49"/>
      <c r="I127" s="24">
        <v>52</v>
      </c>
    </row>
    <row r="128" spans="1:9" s="24" customFormat="1" ht="11.25">
      <c r="A128" s="23">
        <f t="shared" si="7"/>
        <v>122</v>
      </c>
      <c r="B128" s="66" t="s">
        <v>3907</v>
      </c>
      <c r="C128" s="65" t="s">
        <v>3908</v>
      </c>
      <c r="D128" s="53" t="s">
        <v>3643</v>
      </c>
      <c r="E128" s="66">
        <v>73</v>
      </c>
      <c r="F128" s="51">
        <f t="shared" si="6"/>
        <v>0.73</v>
      </c>
      <c r="G128" s="52" t="str">
        <f t="shared" si="4"/>
        <v>Khá</v>
      </c>
      <c r="H128" s="49"/>
      <c r="I128" s="24">
        <v>52</v>
      </c>
    </row>
    <row r="129" spans="1:9" s="24" customFormat="1" ht="11.25">
      <c r="A129" s="23">
        <f t="shared" si="7"/>
        <v>123</v>
      </c>
      <c r="B129" s="66" t="s">
        <v>3909</v>
      </c>
      <c r="C129" s="65" t="s">
        <v>3910</v>
      </c>
      <c r="D129" s="53" t="s">
        <v>3643</v>
      </c>
      <c r="E129" s="66">
        <v>84</v>
      </c>
      <c r="F129" s="51">
        <f t="shared" si="6"/>
        <v>0.84</v>
      </c>
      <c r="G129" s="52" t="str">
        <f t="shared" si="4"/>
        <v>Tốt</v>
      </c>
      <c r="H129" s="49"/>
      <c r="I129" s="24">
        <v>52</v>
      </c>
    </row>
    <row r="130" spans="1:9" s="24" customFormat="1" ht="11.25">
      <c r="A130" s="23">
        <f t="shared" si="7"/>
        <v>124</v>
      </c>
      <c r="B130" s="66" t="s">
        <v>3911</v>
      </c>
      <c r="C130" s="65" t="s">
        <v>3912</v>
      </c>
      <c r="D130" s="53" t="s">
        <v>3643</v>
      </c>
      <c r="E130" s="66">
        <v>60</v>
      </c>
      <c r="F130" s="51">
        <f t="shared" si="6"/>
        <v>0.6</v>
      </c>
      <c r="G130" s="52" t="str">
        <f t="shared" si="4"/>
        <v>TB Khá</v>
      </c>
      <c r="H130" s="49"/>
      <c r="I130" s="24">
        <v>52</v>
      </c>
    </row>
    <row r="131" spans="1:9" s="24" customFormat="1" ht="11.25">
      <c r="A131" s="23">
        <f t="shared" si="7"/>
        <v>125</v>
      </c>
      <c r="B131" s="66" t="s">
        <v>3913</v>
      </c>
      <c r="C131" s="65" t="s">
        <v>3914</v>
      </c>
      <c r="D131" s="53" t="s">
        <v>3643</v>
      </c>
      <c r="E131" s="66">
        <v>62</v>
      </c>
      <c r="F131" s="51">
        <f t="shared" si="6"/>
        <v>0.62</v>
      </c>
      <c r="G131" s="52" t="str">
        <f t="shared" si="4"/>
        <v>TB Khá</v>
      </c>
      <c r="H131" s="49"/>
      <c r="I131" s="24">
        <v>52</v>
      </c>
    </row>
    <row r="132" spans="1:9" s="24" customFormat="1" ht="11.25">
      <c r="A132" s="23">
        <f t="shared" si="7"/>
        <v>126</v>
      </c>
      <c r="B132" s="66" t="s">
        <v>3915</v>
      </c>
      <c r="C132" s="65" t="s">
        <v>3916</v>
      </c>
      <c r="D132" s="53" t="s">
        <v>3643</v>
      </c>
      <c r="E132" s="66">
        <v>60</v>
      </c>
      <c r="F132" s="51">
        <f t="shared" si="6"/>
        <v>0.6</v>
      </c>
      <c r="G132" s="52" t="str">
        <f t="shared" si="4"/>
        <v>TB Khá</v>
      </c>
      <c r="H132" s="49"/>
      <c r="I132" s="24">
        <v>52</v>
      </c>
    </row>
    <row r="133" spans="1:9" s="24" customFormat="1" ht="11.25">
      <c r="A133" s="23">
        <f t="shared" si="7"/>
        <v>127</v>
      </c>
      <c r="B133" s="66">
        <v>1551101499</v>
      </c>
      <c r="C133" s="65" t="s">
        <v>3917</v>
      </c>
      <c r="D133" s="53" t="s">
        <v>3918</v>
      </c>
      <c r="E133" s="66">
        <v>67</v>
      </c>
      <c r="F133" s="51">
        <f t="shared" si="6"/>
        <v>0.67</v>
      </c>
      <c r="G133" s="52" t="str">
        <f t="shared" si="4"/>
        <v>TB Khá</v>
      </c>
      <c r="H133" s="49"/>
      <c r="I133" s="24">
        <v>52</v>
      </c>
    </row>
    <row r="134" spans="1:9" s="24" customFormat="1" ht="11.25">
      <c r="A134" s="23">
        <f t="shared" si="7"/>
        <v>128</v>
      </c>
      <c r="B134" s="66">
        <v>1551101487</v>
      </c>
      <c r="C134" s="65" t="s">
        <v>3370</v>
      </c>
      <c r="D134" s="53" t="s">
        <v>3918</v>
      </c>
      <c r="E134" s="66">
        <v>62</v>
      </c>
      <c r="F134" s="51">
        <f t="shared" si="6"/>
        <v>0.62</v>
      </c>
      <c r="G134" s="52" t="str">
        <f t="shared" si="4"/>
        <v>TB Khá</v>
      </c>
      <c r="H134" s="49"/>
      <c r="I134" s="24">
        <v>52</v>
      </c>
    </row>
    <row r="135" spans="1:9" s="24" customFormat="1" ht="11.25">
      <c r="A135" s="23">
        <f t="shared" si="7"/>
        <v>129</v>
      </c>
      <c r="B135" s="66">
        <v>1551100507</v>
      </c>
      <c r="C135" s="65" t="s">
        <v>3919</v>
      </c>
      <c r="D135" s="53" t="s">
        <v>3918</v>
      </c>
      <c r="E135" s="66">
        <v>82</v>
      </c>
      <c r="F135" s="51">
        <f t="shared" si="6"/>
        <v>0.82</v>
      </c>
      <c r="G135" s="52" t="str">
        <f aca="true" t="shared" si="8" ref="G135:G198">IF(E135&gt;89,"Xuất sắc",IF((E135&gt;79)*AND(E135&lt;90),"Tốt",IF((E135&gt;69)*AND(E135&lt;80),"Khá",IF((E135&gt;59)*AND(E135&lt;70),"TB Khá",IF((E135&gt;49)*AND(E135&lt;60),"Trung bình",IF((E135&gt;29)*AND(E135&lt;50),"Yếu",IF((E135&lt;30)*AND(E135&gt;=0),"Kém","  ")))))))</f>
        <v>Tốt</v>
      </c>
      <c r="H135" s="49"/>
      <c r="I135" s="24">
        <v>52</v>
      </c>
    </row>
    <row r="136" spans="1:9" s="24" customFormat="1" ht="11.25">
      <c r="A136" s="23">
        <f t="shared" si="7"/>
        <v>130</v>
      </c>
      <c r="B136" s="66" t="s">
        <v>3920</v>
      </c>
      <c r="C136" s="65" t="s">
        <v>3921</v>
      </c>
      <c r="D136" s="53" t="s">
        <v>3918</v>
      </c>
      <c r="E136" s="66">
        <v>69</v>
      </c>
      <c r="F136" s="51">
        <f aca="true" t="shared" si="9" ref="F136:F199">E136/100</f>
        <v>0.69</v>
      </c>
      <c r="G136" s="52" t="str">
        <f t="shared" si="8"/>
        <v>TB Khá</v>
      </c>
      <c r="H136" s="49"/>
      <c r="I136" s="24">
        <v>52</v>
      </c>
    </row>
    <row r="137" spans="1:9" s="24" customFormat="1" ht="11.25">
      <c r="A137" s="23">
        <f t="shared" si="7"/>
        <v>131</v>
      </c>
      <c r="B137" s="66">
        <v>1551101368</v>
      </c>
      <c r="C137" s="65" t="s">
        <v>3922</v>
      </c>
      <c r="D137" s="53" t="s">
        <v>3918</v>
      </c>
      <c r="E137" s="66">
        <v>62</v>
      </c>
      <c r="F137" s="51">
        <f t="shared" si="9"/>
        <v>0.62</v>
      </c>
      <c r="G137" s="52" t="str">
        <f t="shared" si="8"/>
        <v>TB Khá</v>
      </c>
      <c r="H137" s="49"/>
      <c r="I137" s="24">
        <v>52</v>
      </c>
    </row>
    <row r="138" spans="1:9" s="24" customFormat="1" ht="11.25">
      <c r="A138" s="23">
        <f t="shared" si="7"/>
        <v>132</v>
      </c>
      <c r="B138" s="66">
        <v>1551101220</v>
      </c>
      <c r="C138" s="65" t="s">
        <v>3923</v>
      </c>
      <c r="D138" s="53" t="s">
        <v>3918</v>
      </c>
      <c r="E138" s="66">
        <v>62</v>
      </c>
      <c r="F138" s="51">
        <f t="shared" si="9"/>
        <v>0.62</v>
      </c>
      <c r="G138" s="52" t="str">
        <f t="shared" si="8"/>
        <v>TB Khá</v>
      </c>
      <c r="H138" s="49"/>
      <c r="I138" s="24">
        <v>52</v>
      </c>
    </row>
    <row r="139" spans="1:9" s="24" customFormat="1" ht="11.25">
      <c r="A139" s="23">
        <f t="shared" si="7"/>
        <v>133</v>
      </c>
      <c r="B139" s="66">
        <v>1551101374</v>
      </c>
      <c r="C139" s="65" t="s">
        <v>3924</v>
      </c>
      <c r="D139" s="53" t="s">
        <v>3918</v>
      </c>
      <c r="E139" s="66">
        <v>62</v>
      </c>
      <c r="F139" s="51">
        <f t="shared" si="9"/>
        <v>0.62</v>
      </c>
      <c r="G139" s="52" t="str">
        <f t="shared" si="8"/>
        <v>TB Khá</v>
      </c>
      <c r="H139" s="49"/>
      <c r="I139" s="24">
        <v>52</v>
      </c>
    </row>
    <row r="140" spans="1:9" s="24" customFormat="1" ht="11.25">
      <c r="A140" s="23">
        <f t="shared" si="7"/>
        <v>134</v>
      </c>
      <c r="B140" s="66">
        <v>1551101474</v>
      </c>
      <c r="C140" s="65" t="s">
        <v>3925</v>
      </c>
      <c r="D140" s="53" t="s">
        <v>3918</v>
      </c>
      <c r="E140" s="66">
        <v>67</v>
      </c>
      <c r="F140" s="51">
        <f t="shared" si="9"/>
        <v>0.67</v>
      </c>
      <c r="G140" s="52" t="str">
        <f t="shared" si="8"/>
        <v>TB Khá</v>
      </c>
      <c r="H140" s="49"/>
      <c r="I140" s="24">
        <v>52</v>
      </c>
    </row>
    <row r="141" spans="1:9" s="24" customFormat="1" ht="11.25">
      <c r="A141" s="23">
        <f t="shared" si="7"/>
        <v>135</v>
      </c>
      <c r="B141" s="66">
        <v>1551101315</v>
      </c>
      <c r="C141" s="65" t="s">
        <v>3926</v>
      </c>
      <c r="D141" s="53" t="s">
        <v>3918</v>
      </c>
      <c r="E141" s="66">
        <v>67</v>
      </c>
      <c r="F141" s="51">
        <f t="shared" si="9"/>
        <v>0.67</v>
      </c>
      <c r="G141" s="52" t="str">
        <f t="shared" si="8"/>
        <v>TB Khá</v>
      </c>
      <c r="H141" s="49"/>
      <c r="I141" s="24">
        <v>52</v>
      </c>
    </row>
    <row r="142" spans="1:9" s="24" customFormat="1" ht="11.25">
      <c r="A142" s="23">
        <f t="shared" si="7"/>
        <v>136</v>
      </c>
      <c r="B142" s="66">
        <v>1551101144</v>
      </c>
      <c r="C142" s="65" t="s">
        <v>3927</v>
      </c>
      <c r="D142" s="53" t="s">
        <v>3918</v>
      </c>
      <c r="E142" s="66">
        <v>62</v>
      </c>
      <c r="F142" s="51">
        <f t="shared" si="9"/>
        <v>0.62</v>
      </c>
      <c r="G142" s="52" t="str">
        <f t="shared" si="8"/>
        <v>TB Khá</v>
      </c>
      <c r="H142" s="49"/>
      <c r="I142" s="24">
        <v>52</v>
      </c>
    </row>
    <row r="143" spans="1:9" s="24" customFormat="1" ht="11.25">
      <c r="A143" s="23">
        <f t="shared" si="7"/>
        <v>137</v>
      </c>
      <c r="B143" s="66">
        <v>1551101612</v>
      </c>
      <c r="C143" s="65" t="s">
        <v>3928</v>
      </c>
      <c r="D143" s="53" t="s">
        <v>3918</v>
      </c>
      <c r="E143" s="66">
        <v>62</v>
      </c>
      <c r="F143" s="51">
        <f t="shared" si="9"/>
        <v>0.62</v>
      </c>
      <c r="G143" s="52" t="str">
        <f t="shared" si="8"/>
        <v>TB Khá</v>
      </c>
      <c r="H143" s="49"/>
      <c r="I143" s="24">
        <v>52</v>
      </c>
    </row>
    <row r="144" spans="1:9" s="24" customFormat="1" ht="11.25">
      <c r="A144" s="23">
        <f aca="true" t="shared" si="10" ref="A144:A207">+A143+1</f>
        <v>138</v>
      </c>
      <c r="B144" s="66">
        <v>1551101546</v>
      </c>
      <c r="C144" s="65" t="s">
        <v>3929</v>
      </c>
      <c r="D144" s="53" t="s">
        <v>3918</v>
      </c>
      <c r="E144" s="66">
        <v>57</v>
      </c>
      <c r="F144" s="51">
        <f t="shared" si="9"/>
        <v>0.57</v>
      </c>
      <c r="G144" s="52" t="str">
        <f t="shared" si="8"/>
        <v>Trung bình</v>
      </c>
      <c r="H144" s="49"/>
      <c r="I144" s="24">
        <v>52</v>
      </c>
    </row>
    <row r="145" spans="1:9" s="24" customFormat="1" ht="11.25">
      <c r="A145" s="23">
        <f t="shared" si="10"/>
        <v>139</v>
      </c>
      <c r="B145" s="66">
        <v>1551101629</v>
      </c>
      <c r="C145" s="65" t="s">
        <v>1761</v>
      </c>
      <c r="D145" s="53" t="s">
        <v>3918</v>
      </c>
      <c r="E145" s="66">
        <v>72</v>
      </c>
      <c r="F145" s="51">
        <f t="shared" si="9"/>
        <v>0.72</v>
      </c>
      <c r="G145" s="52" t="str">
        <f t="shared" si="8"/>
        <v>Khá</v>
      </c>
      <c r="H145" s="49"/>
      <c r="I145" s="24">
        <v>52</v>
      </c>
    </row>
    <row r="146" spans="1:9" s="24" customFormat="1" ht="11.25">
      <c r="A146" s="23">
        <f t="shared" si="10"/>
        <v>140</v>
      </c>
      <c r="B146" s="66">
        <v>1551101380</v>
      </c>
      <c r="C146" s="65" t="s">
        <v>3930</v>
      </c>
      <c r="D146" s="53" t="s">
        <v>3918</v>
      </c>
      <c r="E146" s="66">
        <v>57</v>
      </c>
      <c r="F146" s="51">
        <f t="shared" si="9"/>
        <v>0.57</v>
      </c>
      <c r="G146" s="52" t="str">
        <f t="shared" si="8"/>
        <v>Trung bình</v>
      </c>
      <c r="H146" s="49"/>
      <c r="I146" s="24">
        <v>52</v>
      </c>
    </row>
    <row r="147" spans="1:9" s="24" customFormat="1" ht="11.25">
      <c r="A147" s="23">
        <f t="shared" si="10"/>
        <v>141</v>
      </c>
      <c r="B147" s="66">
        <v>1551101584</v>
      </c>
      <c r="C147" s="65" t="s">
        <v>3931</v>
      </c>
      <c r="D147" s="53" t="s">
        <v>3918</v>
      </c>
      <c r="E147" s="66">
        <v>67</v>
      </c>
      <c r="F147" s="51">
        <f t="shared" si="9"/>
        <v>0.67</v>
      </c>
      <c r="G147" s="52" t="str">
        <f t="shared" si="8"/>
        <v>TB Khá</v>
      </c>
      <c r="H147" s="49"/>
      <c r="I147" s="24">
        <v>52</v>
      </c>
    </row>
    <row r="148" spans="1:9" s="24" customFormat="1" ht="11.25">
      <c r="A148" s="23">
        <f t="shared" si="10"/>
        <v>142</v>
      </c>
      <c r="B148" s="66" t="s">
        <v>3932</v>
      </c>
      <c r="C148" s="65" t="s">
        <v>3933</v>
      </c>
      <c r="D148" s="53" t="s">
        <v>3918</v>
      </c>
      <c r="E148" s="66">
        <v>67</v>
      </c>
      <c r="F148" s="51">
        <f t="shared" si="9"/>
        <v>0.67</v>
      </c>
      <c r="G148" s="52" t="str">
        <f t="shared" si="8"/>
        <v>TB Khá</v>
      </c>
      <c r="H148" s="49"/>
      <c r="I148" s="24">
        <v>52</v>
      </c>
    </row>
    <row r="149" spans="1:9" s="24" customFormat="1" ht="11.25">
      <c r="A149" s="23">
        <f t="shared" si="10"/>
        <v>143</v>
      </c>
      <c r="B149" s="66">
        <v>1551101610</v>
      </c>
      <c r="C149" s="65" t="s">
        <v>3934</v>
      </c>
      <c r="D149" s="53" t="s">
        <v>3918</v>
      </c>
      <c r="E149" s="66">
        <v>62</v>
      </c>
      <c r="F149" s="51">
        <f t="shared" si="9"/>
        <v>0.62</v>
      </c>
      <c r="G149" s="52" t="str">
        <f t="shared" si="8"/>
        <v>TB Khá</v>
      </c>
      <c r="H149" s="49"/>
      <c r="I149" s="24">
        <v>52</v>
      </c>
    </row>
    <row r="150" spans="1:9" s="24" customFormat="1" ht="11.25">
      <c r="A150" s="23">
        <f t="shared" si="10"/>
        <v>144</v>
      </c>
      <c r="B150" s="66">
        <v>1551101274</v>
      </c>
      <c r="C150" s="65" t="s">
        <v>3935</v>
      </c>
      <c r="D150" s="53" t="s">
        <v>3918</v>
      </c>
      <c r="E150" s="66">
        <v>67</v>
      </c>
      <c r="F150" s="51">
        <f t="shared" si="9"/>
        <v>0.67</v>
      </c>
      <c r="G150" s="52" t="str">
        <f t="shared" si="8"/>
        <v>TB Khá</v>
      </c>
      <c r="H150" s="49"/>
      <c r="I150" s="24">
        <v>52</v>
      </c>
    </row>
    <row r="151" spans="1:9" s="24" customFormat="1" ht="11.25">
      <c r="A151" s="23">
        <f t="shared" si="10"/>
        <v>145</v>
      </c>
      <c r="B151" s="66">
        <v>1551101443</v>
      </c>
      <c r="C151" s="65" t="s">
        <v>1236</v>
      </c>
      <c r="D151" s="53" t="s">
        <v>3918</v>
      </c>
      <c r="E151" s="66">
        <v>62</v>
      </c>
      <c r="F151" s="51">
        <f t="shared" si="9"/>
        <v>0.62</v>
      </c>
      <c r="G151" s="52" t="str">
        <f t="shared" si="8"/>
        <v>TB Khá</v>
      </c>
      <c r="H151" s="49"/>
      <c r="I151" s="24">
        <v>52</v>
      </c>
    </row>
    <row r="152" spans="1:9" s="24" customFormat="1" ht="11.25">
      <c r="A152" s="23">
        <f t="shared" si="10"/>
        <v>146</v>
      </c>
      <c r="B152" s="66">
        <v>1551101322</v>
      </c>
      <c r="C152" s="65" t="s">
        <v>3936</v>
      </c>
      <c r="D152" s="53" t="s">
        <v>3918</v>
      </c>
      <c r="E152" s="66">
        <v>57</v>
      </c>
      <c r="F152" s="51">
        <f t="shared" si="9"/>
        <v>0.57</v>
      </c>
      <c r="G152" s="52" t="str">
        <f t="shared" si="8"/>
        <v>Trung bình</v>
      </c>
      <c r="H152" s="49"/>
      <c r="I152" s="24">
        <v>52</v>
      </c>
    </row>
    <row r="153" spans="1:9" s="24" customFormat="1" ht="11.25">
      <c r="A153" s="23">
        <f t="shared" si="10"/>
        <v>147</v>
      </c>
      <c r="B153" s="66">
        <v>1551101326</v>
      </c>
      <c r="C153" s="65" t="s">
        <v>3937</v>
      </c>
      <c r="D153" s="53" t="s">
        <v>3918</v>
      </c>
      <c r="E153" s="66">
        <v>77</v>
      </c>
      <c r="F153" s="51">
        <f t="shared" si="9"/>
        <v>0.77</v>
      </c>
      <c r="G153" s="52" t="str">
        <f t="shared" si="8"/>
        <v>Khá</v>
      </c>
      <c r="H153" s="49"/>
      <c r="I153" s="24">
        <v>52</v>
      </c>
    </row>
    <row r="154" spans="1:9" s="24" customFormat="1" ht="11.25">
      <c r="A154" s="23">
        <f t="shared" si="10"/>
        <v>148</v>
      </c>
      <c r="B154" s="66">
        <v>1551101262</v>
      </c>
      <c r="C154" s="65" t="s">
        <v>3938</v>
      </c>
      <c r="D154" s="53" t="s">
        <v>3918</v>
      </c>
      <c r="E154" s="66">
        <v>62</v>
      </c>
      <c r="F154" s="51">
        <f t="shared" si="9"/>
        <v>0.62</v>
      </c>
      <c r="G154" s="52" t="str">
        <f t="shared" si="8"/>
        <v>TB Khá</v>
      </c>
      <c r="H154" s="49"/>
      <c r="I154" s="24">
        <v>52</v>
      </c>
    </row>
    <row r="155" spans="1:9" s="24" customFormat="1" ht="11.25">
      <c r="A155" s="23">
        <f t="shared" si="10"/>
        <v>149</v>
      </c>
      <c r="B155" s="66">
        <v>1551101208</v>
      </c>
      <c r="C155" s="65" t="s">
        <v>3939</v>
      </c>
      <c r="D155" s="53" t="s">
        <v>3918</v>
      </c>
      <c r="E155" s="66">
        <v>62</v>
      </c>
      <c r="F155" s="51">
        <f t="shared" si="9"/>
        <v>0.62</v>
      </c>
      <c r="G155" s="52" t="str">
        <f t="shared" si="8"/>
        <v>TB Khá</v>
      </c>
      <c r="H155" s="49"/>
      <c r="I155" s="24">
        <v>52</v>
      </c>
    </row>
    <row r="156" spans="1:9" s="24" customFormat="1" ht="11.25">
      <c r="A156" s="23">
        <f t="shared" si="10"/>
        <v>150</v>
      </c>
      <c r="B156" s="66">
        <v>1551101375</v>
      </c>
      <c r="C156" s="65" t="s">
        <v>3940</v>
      </c>
      <c r="D156" s="53" t="s">
        <v>3918</v>
      </c>
      <c r="E156" s="66">
        <v>67</v>
      </c>
      <c r="F156" s="51">
        <f t="shared" si="9"/>
        <v>0.67</v>
      </c>
      <c r="G156" s="52" t="str">
        <f t="shared" si="8"/>
        <v>TB Khá</v>
      </c>
      <c r="H156" s="49"/>
      <c r="I156" s="24">
        <v>52</v>
      </c>
    </row>
    <row r="157" spans="1:9" s="24" customFormat="1" ht="11.25">
      <c r="A157" s="23">
        <f t="shared" si="10"/>
        <v>151</v>
      </c>
      <c r="B157" s="66">
        <v>1551101569</v>
      </c>
      <c r="C157" s="65" t="s">
        <v>3941</v>
      </c>
      <c r="D157" s="53" t="s">
        <v>3918</v>
      </c>
      <c r="E157" s="66">
        <v>67</v>
      </c>
      <c r="F157" s="51">
        <f t="shared" si="9"/>
        <v>0.67</v>
      </c>
      <c r="G157" s="52" t="str">
        <f t="shared" si="8"/>
        <v>TB Khá</v>
      </c>
      <c r="H157" s="49"/>
      <c r="I157" s="24">
        <v>52</v>
      </c>
    </row>
    <row r="158" spans="1:11" s="24" customFormat="1" ht="11.25">
      <c r="A158" s="23">
        <f t="shared" si="10"/>
        <v>152</v>
      </c>
      <c r="B158" s="66">
        <v>1551101395</v>
      </c>
      <c r="C158" s="65" t="s">
        <v>3942</v>
      </c>
      <c r="D158" s="53" t="s">
        <v>3918</v>
      </c>
      <c r="E158" s="66">
        <v>64</v>
      </c>
      <c r="F158" s="51">
        <f t="shared" si="9"/>
        <v>0.64</v>
      </c>
      <c r="G158" s="52" t="str">
        <f t="shared" si="8"/>
        <v>TB Khá</v>
      </c>
      <c r="H158" s="49"/>
      <c r="I158" s="24">
        <v>52</v>
      </c>
      <c r="K158" s="24">
        <v>170</v>
      </c>
    </row>
    <row r="159" spans="1:11" s="24" customFormat="1" ht="11.25">
      <c r="A159" s="23">
        <f t="shared" si="10"/>
        <v>153</v>
      </c>
      <c r="B159" s="66">
        <v>1551101206</v>
      </c>
      <c r="C159" s="65" t="s">
        <v>3943</v>
      </c>
      <c r="D159" s="53" t="s">
        <v>3918</v>
      </c>
      <c r="E159" s="66">
        <v>62</v>
      </c>
      <c r="F159" s="51">
        <f t="shared" si="9"/>
        <v>0.62</v>
      </c>
      <c r="G159" s="52" t="str">
        <f t="shared" si="8"/>
        <v>TB Khá</v>
      </c>
      <c r="H159" s="49"/>
      <c r="I159" s="24">
        <v>52</v>
      </c>
      <c r="K159" s="24">
        <v>2856</v>
      </c>
    </row>
    <row r="160" spans="1:11" s="24" customFormat="1" ht="11.25">
      <c r="A160" s="23">
        <f t="shared" si="10"/>
        <v>154</v>
      </c>
      <c r="B160" s="66">
        <v>1551101592</v>
      </c>
      <c r="C160" s="65" t="s">
        <v>3944</v>
      </c>
      <c r="D160" s="53" t="s">
        <v>3918</v>
      </c>
      <c r="E160" s="66">
        <v>66</v>
      </c>
      <c r="F160" s="51">
        <f t="shared" si="9"/>
        <v>0.66</v>
      </c>
      <c r="G160" s="52" t="str">
        <f t="shared" si="8"/>
        <v>TB Khá</v>
      </c>
      <c r="H160" s="49"/>
      <c r="I160" s="24">
        <v>52</v>
      </c>
      <c r="K160" s="24">
        <v>98</v>
      </c>
    </row>
    <row r="161" spans="1:11" s="24" customFormat="1" ht="11.25">
      <c r="A161" s="23">
        <f t="shared" si="10"/>
        <v>155</v>
      </c>
      <c r="B161" s="66">
        <v>1551101638</v>
      </c>
      <c r="C161" s="65" t="s">
        <v>3945</v>
      </c>
      <c r="D161" s="53" t="s">
        <v>3918</v>
      </c>
      <c r="E161" s="66">
        <v>65</v>
      </c>
      <c r="F161" s="51">
        <f t="shared" si="9"/>
        <v>0.65</v>
      </c>
      <c r="G161" s="52" t="str">
        <f t="shared" si="8"/>
        <v>TB Khá</v>
      </c>
      <c r="H161" s="49"/>
      <c r="I161" s="24">
        <v>52</v>
      </c>
      <c r="K161" s="24">
        <v>14</v>
      </c>
    </row>
    <row r="162" spans="1:11" s="24" customFormat="1" ht="11.25">
      <c r="A162" s="23">
        <f t="shared" si="10"/>
        <v>156</v>
      </c>
      <c r="B162" s="66">
        <v>1551101488</v>
      </c>
      <c r="C162" s="65" t="s">
        <v>3946</v>
      </c>
      <c r="D162" s="53" t="s">
        <v>3918</v>
      </c>
      <c r="E162" s="66">
        <v>67</v>
      </c>
      <c r="F162" s="51">
        <f t="shared" si="9"/>
        <v>0.67</v>
      </c>
      <c r="G162" s="52" t="str">
        <f t="shared" si="8"/>
        <v>TB Khá</v>
      </c>
      <c r="H162" s="49"/>
      <c r="I162" s="24">
        <v>52</v>
      </c>
      <c r="K162" s="24">
        <v>20</v>
      </c>
    </row>
    <row r="163" spans="1:12" s="24" customFormat="1" ht="11.25">
      <c r="A163" s="23">
        <f t="shared" si="10"/>
        <v>157</v>
      </c>
      <c r="B163" s="66">
        <v>1551101344</v>
      </c>
      <c r="C163" s="65" t="s">
        <v>3947</v>
      </c>
      <c r="D163" s="53" t="s">
        <v>3918</v>
      </c>
      <c r="E163" s="66">
        <v>62</v>
      </c>
      <c r="F163" s="51">
        <f t="shared" si="9"/>
        <v>0.62</v>
      </c>
      <c r="G163" s="52" t="str">
        <f t="shared" si="8"/>
        <v>TB Khá</v>
      </c>
      <c r="H163" s="49"/>
      <c r="I163" s="24">
        <v>52</v>
      </c>
      <c r="K163" s="24">
        <f>SUM(K158:K162)</f>
        <v>3158</v>
      </c>
      <c r="L163" s="24">
        <f>+K163/500</f>
        <v>6.316</v>
      </c>
    </row>
    <row r="164" spans="1:12" s="24" customFormat="1" ht="11.25">
      <c r="A164" s="23">
        <f t="shared" si="10"/>
        <v>158</v>
      </c>
      <c r="B164" s="66">
        <v>1551101455</v>
      </c>
      <c r="C164" s="65" t="s">
        <v>3948</v>
      </c>
      <c r="D164" s="53" t="s">
        <v>3918</v>
      </c>
      <c r="E164" s="66">
        <v>65</v>
      </c>
      <c r="F164" s="51">
        <f t="shared" si="9"/>
        <v>0.65</v>
      </c>
      <c r="G164" s="52" t="str">
        <f t="shared" si="8"/>
        <v>TB Khá</v>
      </c>
      <c r="H164" s="49"/>
      <c r="I164" s="24">
        <v>52</v>
      </c>
      <c r="L164" s="24">
        <f>141/500</f>
        <v>0.282</v>
      </c>
    </row>
    <row r="165" spans="1:9" s="24" customFormat="1" ht="11.25">
      <c r="A165" s="23">
        <f t="shared" si="10"/>
        <v>159</v>
      </c>
      <c r="B165" s="66">
        <v>1551101532</v>
      </c>
      <c r="C165" s="65" t="s">
        <v>3949</v>
      </c>
      <c r="D165" s="53" t="s">
        <v>3918</v>
      </c>
      <c r="E165" s="66">
        <v>62</v>
      </c>
      <c r="F165" s="51">
        <f t="shared" si="9"/>
        <v>0.62</v>
      </c>
      <c r="G165" s="52" t="str">
        <f t="shared" si="8"/>
        <v>TB Khá</v>
      </c>
      <c r="H165" s="49"/>
      <c r="I165" s="24">
        <v>52</v>
      </c>
    </row>
    <row r="166" spans="1:9" s="24" customFormat="1" ht="11.25">
      <c r="A166" s="23">
        <f t="shared" si="10"/>
        <v>160</v>
      </c>
      <c r="B166" s="66">
        <v>1551101376</v>
      </c>
      <c r="C166" s="65" t="s">
        <v>3950</v>
      </c>
      <c r="D166" s="53" t="s">
        <v>3918</v>
      </c>
      <c r="E166" s="66">
        <v>62</v>
      </c>
      <c r="F166" s="51">
        <f t="shared" si="9"/>
        <v>0.62</v>
      </c>
      <c r="G166" s="52" t="str">
        <f t="shared" si="8"/>
        <v>TB Khá</v>
      </c>
      <c r="H166" s="49"/>
      <c r="I166" s="24">
        <v>52</v>
      </c>
    </row>
    <row r="167" spans="1:9" s="24" customFormat="1" ht="11.25">
      <c r="A167" s="23">
        <f t="shared" si="10"/>
        <v>161</v>
      </c>
      <c r="B167" s="66">
        <v>1551101247</v>
      </c>
      <c r="C167" s="65" t="s">
        <v>3951</v>
      </c>
      <c r="D167" s="53" t="s">
        <v>3918</v>
      </c>
      <c r="E167" s="66">
        <v>67</v>
      </c>
      <c r="F167" s="51">
        <f t="shared" si="9"/>
        <v>0.67</v>
      </c>
      <c r="G167" s="52" t="str">
        <f t="shared" si="8"/>
        <v>TB Khá</v>
      </c>
      <c r="H167" s="49"/>
      <c r="I167" s="24">
        <v>52</v>
      </c>
    </row>
    <row r="168" spans="1:9" s="24" customFormat="1" ht="11.25">
      <c r="A168" s="23">
        <f t="shared" si="10"/>
        <v>162</v>
      </c>
      <c r="B168" s="66">
        <v>1551101607</v>
      </c>
      <c r="C168" s="65" t="s">
        <v>3952</v>
      </c>
      <c r="D168" s="53" t="s">
        <v>3918</v>
      </c>
      <c r="E168" s="66">
        <v>67</v>
      </c>
      <c r="F168" s="51">
        <f t="shared" si="9"/>
        <v>0.67</v>
      </c>
      <c r="G168" s="52" t="str">
        <f t="shared" si="8"/>
        <v>TB Khá</v>
      </c>
      <c r="H168" s="49"/>
      <c r="I168" s="24">
        <v>52</v>
      </c>
    </row>
    <row r="169" spans="1:9" s="24" customFormat="1" ht="11.25">
      <c r="A169" s="23">
        <f t="shared" si="10"/>
        <v>163</v>
      </c>
      <c r="B169" s="66">
        <v>1551101282</v>
      </c>
      <c r="C169" s="65" t="s">
        <v>3953</v>
      </c>
      <c r="D169" s="53" t="s">
        <v>3918</v>
      </c>
      <c r="E169" s="66">
        <v>57</v>
      </c>
      <c r="F169" s="51">
        <f t="shared" si="9"/>
        <v>0.57</v>
      </c>
      <c r="G169" s="52" t="str">
        <f t="shared" si="8"/>
        <v>Trung bình</v>
      </c>
      <c r="H169" s="49"/>
      <c r="I169" s="24">
        <v>52</v>
      </c>
    </row>
    <row r="170" spans="1:9" s="24" customFormat="1" ht="11.25">
      <c r="A170" s="23">
        <f t="shared" si="10"/>
        <v>164</v>
      </c>
      <c r="B170" s="66">
        <v>1551101520</v>
      </c>
      <c r="C170" s="65" t="s">
        <v>4468</v>
      </c>
      <c r="D170" s="53" t="s">
        <v>3918</v>
      </c>
      <c r="E170" s="66">
        <v>67</v>
      </c>
      <c r="F170" s="51">
        <f t="shared" si="9"/>
        <v>0.67</v>
      </c>
      <c r="G170" s="52" t="str">
        <f t="shared" si="8"/>
        <v>TB Khá</v>
      </c>
      <c r="H170" s="49"/>
      <c r="I170" s="24">
        <v>52</v>
      </c>
    </row>
    <row r="171" spans="1:9" s="24" customFormat="1" ht="11.25">
      <c r="A171" s="23">
        <f t="shared" si="10"/>
        <v>165</v>
      </c>
      <c r="B171" s="66">
        <v>1551101547</v>
      </c>
      <c r="C171" s="65" t="s">
        <v>3954</v>
      </c>
      <c r="D171" s="53" t="s">
        <v>3918</v>
      </c>
      <c r="E171" s="66">
        <v>62</v>
      </c>
      <c r="F171" s="51">
        <f t="shared" si="9"/>
        <v>0.62</v>
      </c>
      <c r="G171" s="52" t="str">
        <f t="shared" si="8"/>
        <v>TB Khá</v>
      </c>
      <c r="H171" s="49"/>
      <c r="I171" s="24">
        <v>52</v>
      </c>
    </row>
    <row r="172" spans="1:9" s="24" customFormat="1" ht="11.25">
      <c r="A172" s="23">
        <f t="shared" si="10"/>
        <v>166</v>
      </c>
      <c r="B172" s="66">
        <v>1551101369</v>
      </c>
      <c r="C172" s="65" t="s">
        <v>3955</v>
      </c>
      <c r="D172" s="53" t="s">
        <v>3918</v>
      </c>
      <c r="E172" s="66">
        <v>57</v>
      </c>
      <c r="F172" s="51">
        <f t="shared" si="9"/>
        <v>0.57</v>
      </c>
      <c r="G172" s="52" t="str">
        <f t="shared" si="8"/>
        <v>Trung bình</v>
      </c>
      <c r="H172" s="49"/>
      <c r="I172" s="24">
        <v>52</v>
      </c>
    </row>
    <row r="173" spans="1:9" s="24" customFormat="1" ht="11.25">
      <c r="A173" s="23">
        <f t="shared" si="10"/>
        <v>167</v>
      </c>
      <c r="B173" s="66">
        <v>1551101619</v>
      </c>
      <c r="C173" s="65" t="s">
        <v>2290</v>
      </c>
      <c r="D173" s="53" t="s">
        <v>3918</v>
      </c>
      <c r="E173" s="66">
        <v>57</v>
      </c>
      <c r="F173" s="51">
        <f t="shared" si="9"/>
        <v>0.57</v>
      </c>
      <c r="G173" s="52" t="str">
        <f t="shared" si="8"/>
        <v>Trung bình</v>
      </c>
      <c r="H173" s="49"/>
      <c r="I173" s="24">
        <v>52</v>
      </c>
    </row>
    <row r="174" spans="1:9" s="24" customFormat="1" ht="11.25">
      <c r="A174" s="23">
        <f t="shared" si="10"/>
        <v>168</v>
      </c>
      <c r="B174" s="66">
        <v>1551101458</v>
      </c>
      <c r="C174" s="65" t="s">
        <v>3956</v>
      </c>
      <c r="D174" s="53" t="s">
        <v>3918</v>
      </c>
      <c r="E174" s="66">
        <v>80</v>
      </c>
      <c r="F174" s="51">
        <f t="shared" si="9"/>
        <v>0.8</v>
      </c>
      <c r="G174" s="52" t="str">
        <f t="shared" si="8"/>
        <v>Tốt</v>
      </c>
      <c r="H174" s="49"/>
      <c r="I174" s="24">
        <v>52</v>
      </c>
    </row>
    <row r="175" spans="1:9" s="24" customFormat="1" ht="11.25">
      <c r="A175" s="23">
        <f t="shared" si="10"/>
        <v>169</v>
      </c>
      <c r="B175" s="66">
        <v>1551101215</v>
      </c>
      <c r="C175" s="65" t="s">
        <v>3957</v>
      </c>
      <c r="D175" s="53" t="s">
        <v>3918</v>
      </c>
      <c r="E175" s="66">
        <v>61</v>
      </c>
      <c r="F175" s="51">
        <f t="shared" si="9"/>
        <v>0.61</v>
      </c>
      <c r="G175" s="52" t="str">
        <f t="shared" si="8"/>
        <v>TB Khá</v>
      </c>
      <c r="H175" s="49"/>
      <c r="I175" s="24">
        <v>52</v>
      </c>
    </row>
    <row r="176" spans="1:9" s="24" customFormat="1" ht="11.25">
      <c r="A176" s="23">
        <f t="shared" si="10"/>
        <v>170</v>
      </c>
      <c r="B176" s="66">
        <v>1551101522</v>
      </c>
      <c r="C176" s="65" t="s">
        <v>3958</v>
      </c>
      <c r="D176" s="53" t="s">
        <v>3918</v>
      </c>
      <c r="E176" s="66">
        <v>62</v>
      </c>
      <c r="F176" s="51">
        <f t="shared" si="9"/>
        <v>0.62</v>
      </c>
      <c r="G176" s="52" t="str">
        <f t="shared" si="8"/>
        <v>TB Khá</v>
      </c>
      <c r="H176" s="49"/>
      <c r="I176" s="24">
        <v>52</v>
      </c>
    </row>
    <row r="177" spans="1:9" s="24" customFormat="1" ht="11.25">
      <c r="A177" s="23">
        <f t="shared" si="10"/>
        <v>171</v>
      </c>
      <c r="B177" s="66">
        <v>1551101180</v>
      </c>
      <c r="C177" s="65" t="s">
        <v>3959</v>
      </c>
      <c r="D177" s="53" t="s">
        <v>3918</v>
      </c>
      <c r="E177" s="66">
        <v>74</v>
      </c>
      <c r="F177" s="51">
        <f t="shared" si="9"/>
        <v>0.74</v>
      </c>
      <c r="G177" s="52" t="str">
        <f t="shared" si="8"/>
        <v>Khá</v>
      </c>
      <c r="H177" s="49"/>
      <c r="I177" s="24">
        <v>52</v>
      </c>
    </row>
    <row r="178" spans="1:9" s="24" customFormat="1" ht="11.25">
      <c r="A178" s="23">
        <f t="shared" si="10"/>
        <v>172</v>
      </c>
      <c r="B178" s="66">
        <v>1551101515</v>
      </c>
      <c r="C178" s="65" t="s">
        <v>3960</v>
      </c>
      <c r="D178" s="53" t="s">
        <v>3918</v>
      </c>
      <c r="E178" s="66">
        <v>57</v>
      </c>
      <c r="F178" s="51">
        <f t="shared" si="9"/>
        <v>0.57</v>
      </c>
      <c r="G178" s="52" t="str">
        <f t="shared" si="8"/>
        <v>Trung bình</v>
      </c>
      <c r="H178" s="49"/>
      <c r="I178" s="24">
        <v>52</v>
      </c>
    </row>
    <row r="179" spans="1:9" s="24" customFormat="1" ht="11.25">
      <c r="A179" s="23">
        <f t="shared" si="10"/>
        <v>173</v>
      </c>
      <c r="B179" s="66">
        <v>1551101597</v>
      </c>
      <c r="C179" s="65" t="s">
        <v>3961</v>
      </c>
      <c r="D179" s="53" t="s">
        <v>3918</v>
      </c>
      <c r="E179" s="66">
        <v>63</v>
      </c>
      <c r="F179" s="51">
        <f t="shared" si="9"/>
        <v>0.63</v>
      </c>
      <c r="G179" s="52" t="str">
        <f t="shared" si="8"/>
        <v>TB Khá</v>
      </c>
      <c r="H179" s="49"/>
      <c r="I179" s="24">
        <v>52</v>
      </c>
    </row>
    <row r="180" spans="1:9" s="24" customFormat="1" ht="11.25">
      <c r="A180" s="23">
        <f t="shared" si="10"/>
        <v>174</v>
      </c>
      <c r="B180" s="66">
        <v>1551101329</v>
      </c>
      <c r="C180" s="65" t="s">
        <v>3962</v>
      </c>
      <c r="D180" s="53" t="s">
        <v>3918</v>
      </c>
      <c r="E180" s="66">
        <v>81</v>
      </c>
      <c r="F180" s="51">
        <f t="shared" si="9"/>
        <v>0.81</v>
      </c>
      <c r="G180" s="52" t="str">
        <f t="shared" si="8"/>
        <v>Tốt</v>
      </c>
      <c r="H180" s="49"/>
      <c r="I180" s="24">
        <v>52</v>
      </c>
    </row>
    <row r="181" spans="1:9" s="24" customFormat="1" ht="11.25">
      <c r="A181" s="23">
        <f t="shared" si="10"/>
        <v>175</v>
      </c>
      <c r="B181" s="66">
        <v>1551101258</v>
      </c>
      <c r="C181" s="65" t="s">
        <v>3963</v>
      </c>
      <c r="D181" s="53" t="s">
        <v>3918</v>
      </c>
      <c r="E181" s="66">
        <v>77</v>
      </c>
      <c r="F181" s="51">
        <f t="shared" si="9"/>
        <v>0.77</v>
      </c>
      <c r="G181" s="52" t="str">
        <f t="shared" si="8"/>
        <v>Khá</v>
      </c>
      <c r="H181" s="49"/>
      <c r="I181" s="24">
        <v>52</v>
      </c>
    </row>
    <row r="182" spans="1:9" s="24" customFormat="1" ht="11.25">
      <c r="A182" s="23">
        <f t="shared" si="10"/>
        <v>176</v>
      </c>
      <c r="B182" s="66">
        <v>1551101663</v>
      </c>
      <c r="C182" s="65" t="s">
        <v>3964</v>
      </c>
      <c r="D182" s="53" t="s">
        <v>3918</v>
      </c>
      <c r="E182" s="66">
        <v>72</v>
      </c>
      <c r="F182" s="51">
        <f t="shared" si="9"/>
        <v>0.72</v>
      </c>
      <c r="G182" s="52" t="str">
        <f t="shared" si="8"/>
        <v>Khá</v>
      </c>
      <c r="H182" s="49"/>
      <c r="I182" s="24">
        <v>52</v>
      </c>
    </row>
    <row r="183" spans="1:9" s="24" customFormat="1" ht="11.25">
      <c r="A183" s="23">
        <f t="shared" si="10"/>
        <v>177</v>
      </c>
      <c r="B183" s="66">
        <v>1551101267</v>
      </c>
      <c r="C183" s="65" t="s">
        <v>3965</v>
      </c>
      <c r="D183" s="53" t="s">
        <v>3918</v>
      </c>
      <c r="E183" s="66">
        <v>72</v>
      </c>
      <c r="F183" s="51">
        <f t="shared" si="9"/>
        <v>0.72</v>
      </c>
      <c r="G183" s="52" t="str">
        <f t="shared" si="8"/>
        <v>Khá</v>
      </c>
      <c r="H183" s="49"/>
      <c r="I183" s="24">
        <v>52</v>
      </c>
    </row>
    <row r="184" spans="1:9" s="24" customFormat="1" ht="11.25">
      <c r="A184" s="23">
        <f t="shared" si="10"/>
        <v>178</v>
      </c>
      <c r="B184" s="66">
        <v>1551101291</v>
      </c>
      <c r="C184" s="65" t="s">
        <v>3966</v>
      </c>
      <c r="D184" s="53" t="s">
        <v>3918</v>
      </c>
      <c r="E184" s="66">
        <v>72</v>
      </c>
      <c r="F184" s="51">
        <f t="shared" si="9"/>
        <v>0.72</v>
      </c>
      <c r="G184" s="52" t="str">
        <f t="shared" si="8"/>
        <v>Khá</v>
      </c>
      <c r="H184" s="49"/>
      <c r="I184" s="24">
        <v>52</v>
      </c>
    </row>
    <row r="185" spans="1:9" s="24" customFormat="1" ht="11.25">
      <c r="A185" s="23">
        <f t="shared" si="10"/>
        <v>179</v>
      </c>
      <c r="B185" s="66">
        <v>1551101603</v>
      </c>
      <c r="C185" s="65" t="s">
        <v>3967</v>
      </c>
      <c r="D185" s="53" t="s">
        <v>3918</v>
      </c>
      <c r="E185" s="66">
        <v>62</v>
      </c>
      <c r="F185" s="51">
        <f t="shared" si="9"/>
        <v>0.62</v>
      </c>
      <c r="G185" s="52" t="str">
        <f t="shared" si="8"/>
        <v>TB Khá</v>
      </c>
      <c r="H185" s="49"/>
      <c r="I185" s="24">
        <v>52</v>
      </c>
    </row>
    <row r="186" spans="1:9" s="24" customFormat="1" ht="11.25">
      <c r="A186" s="23">
        <f t="shared" si="10"/>
        <v>180</v>
      </c>
      <c r="B186" s="66">
        <v>1551101491</v>
      </c>
      <c r="C186" s="65" t="s">
        <v>3968</v>
      </c>
      <c r="D186" s="53" t="s">
        <v>3918</v>
      </c>
      <c r="E186" s="66">
        <v>62</v>
      </c>
      <c r="F186" s="51">
        <f t="shared" si="9"/>
        <v>0.62</v>
      </c>
      <c r="G186" s="52" t="str">
        <f t="shared" si="8"/>
        <v>TB Khá</v>
      </c>
      <c r="H186" s="49"/>
      <c r="I186" s="24">
        <v>52</v>
      </c>
    </row>
    <row r="187" spans="1:9" s="24" customFormat="1" ht="11.25">
      <c r="A187" s="23">
        <f t="shared" si="10"/>
        <v>181</v>
      </c>
      <c r="B187" s="66">
        <v>1551101192</v>
      </c>
      <c r="C187" s="65" t="s">
        <v>3969</v>
      </c>
      <c r="D187" s="53" t="s">
        <v>3918</v>
      </c>
      <c r="E187" s="66">
        <v>62</v>
      </c>
      <c r="F187" s="51">
        <f t="shared" si="9"/>
        <v>0.62</v>
      </c>
      <c r="G187" s="52" t="str">
        <f t="shared" si="8"/>
        <v>TB Khá</v>
      </c>
      <c r="H187" s="49"/>
      <c r="I187" s="24">
        <v>52</v>
      </c>
    </row>
    <row r="188" spans="1:9" s="24" customFormat="1" ht="11.25">
      <c r="A188" s="23">
        <f t="shared" si="10"/>
        <v>182</v>
      </c>
      <c r="B188" s="66">
        <v>1551101489</v>
      </c>
      <c r="C188" s="65" t="s">
        <v>3970</v>
      </c>
      <c r="D188" s="53" t="s">
        <v>3918</v>
      </c>
      <c r="E188" s="66">
        <v>50</v>
      </c>
      <c r="F188" s="51">
        <f t="shared" si="9"/>
        <v>0.5</v>
      </c>
      <c r="G188" s="52" t="str">
        <f t="shared" si="8"/>
        <v>Trung bình</v>
      </c>
      <c r="H188" s="49"/>
      <c r="I188" s="24">
        <v>52</v>
      </c>
    </row>
    <row r="189" spans="1:9" s="24" customFormat="1" ht="11.25">
      <c r="A189" s="23">
        <f t="shared" si="10"/>
        <v>183</v>
      </c>
      <c r="B189" s="66">
        <v>1551101312</v>
      </c>
      <c r="C189" s="65" t="s">
        <v>3971</v>
      </c>
      <c r="D189" s="53" t="s">
        <v>3918</v>
      </c>
      <c r="E189" s="66">
        <v>72</v>
      </c>
      <c r="F189" s="51">
        <f t="shared" si="9"/>
        <v>0.72</v>
      </c>
      <c r="G189" s="52" t="str">
        <f t="shared" si="8"/>
        <v>Khá</v>
      </c>
      <c r="H189" s="49"/>
      <c r="I189" s="24">
        <v>52</v>
      </c>
    </row>
    <row r="190" spans="1:9" s="24" customFormat="1" ht="11.25">
      <c r="A190" s="23">
        <f t="shared" si="10"/>
        <v>184</v>
      </c>
      <c r="B190" s="66">
        <v>1551101186</v>
      </c>
      <c r="C190" s="65" t="s">
        <v>3972</v>
      </c>
      <c r="D190" s="53" t="s">
        <v>3918</v>
      </c>
      <c r="E190" s="66">
        <v>62</v>
      </c>
      <c r="F190" s="51">
        <f t="shared" si="9"/>
        <v>0.62</v>
      </c>
      <c r="G190" s="52" t="str">
        <f t="shared" si="8"/>
        <v>TB Khá</v>
      </c>
      <c r="H190" s="49"/>
      <c r="I190" s="24">
        <v>52</v>
      </c>
    </row>
    <row r="191" spans="1:9" s="24" customFormat="1" ht="11.25">
      <c r="A191" s="23">
        <f t="shared" si="10"/>
        <v>185</v>
      </c>
      <c r="B191" s="66">
        <v>1551101154</v>
      </c>
      <c r="C191" s="65" t="s">
        <v>3973</v>
      </c>
      <c r="D191" s="53" t="s">
        <v>3918</v>
      </c>
      <c r="E191" s="66">
        <v>57</v>
      </c>
      <c r="F191" s="51">
        <f t="shared" si="9"/>
        <v>0.57</v>
      </c>
      <c r="G191" s="52" t="str">
        <f t="shared" si="8"/>
        <v>Trung bình</v>
      </c>
      <c r="H191" s="49"/>
      <c r="I191" s="24">
        <v>52</v>
      </c>
    </row>
    <row r="192" spans="1:9" s="24" customFormat="1" ht="11.25">
      <c r="A192" s="23">
        <f t="shared" si="10"/>
        <v>186</v>
      </c>
      <c r="B192" s="66" t="s">
        <v>3974</v>
      </c>
      <c r="C192" s="65" t="s">
        <v>3975</v>
      </c>
      <c r="D192" s="53" t="s">
        <v>3918</v>
      </c>
      <c r="E192" s="66">
        <v>78</v>
      </c>
      <c r="F192" s="51">
        <f t="shared" si="9"/>
        <v>0.78</v>
      </c>
      <c r="G192" s="52" t="str">
        <f t="shared" si="8"/>
        <v>Khá</v>
      </c>
      <c r="H192" s="49"/>
      <c r="I192" s="24">
        <v>52</v>
      </c>
    </row>
    <row r="193" spans="1:9" s="24" customFormat="1" ht="11.25">
      <c r="A193" s="23">
        <f t="shared" si="10"/>
        <v>187</v>
      </c>
      <c r="B193" s="66">
        <v>1551101146</v>
      </c>
      <c r="C193" s="65" t="s">
        <v>3976</v>
      </c>
      <c r="D193" s="53" t="s">
        <v>3918</v>
      </c>
      <c r="E193" s="66">
        <v>82</v>
      </c>
      <c r="F193" s="51">
        <f t="shared" si="9"/>
        <v>0.82</v>
      </c>
      <c r="G193" s="52" t="str">
        <f t="shared" si="8"/>
        <v>Tốt</v>
      </c>
      <c r="H193" s="49"/>
      <c r="I193" s="24">
        <v>52</v>
      </c>
    </row>
    <row r="194" spans="1:9" s="24" customFormat="1" ht="11.25">
      <c r="A194" s="23">
        <f t="shared" si="10"/>
        <v>188</v>
      </c>
      <c r="B194" s="66">
        <v>1551101467</v>
      </c>
      <c r="C194" s="65" t="s">
        <v>3977</v>
      </c>
      <c r="D194" s="53" t="s">
        <v>3918</v>
      </c>
      <c r="E194" s="66">
        <v>69</v>
      </c>
      <c r="F194" s="51">
        <f t="shared" si="9"/>
        <v>0.69</v>
      </c>
      <c r="G194" s="52" t="str">
        <f t="shared" si="8"/>
        <v>TB Khá</v>
      </c>
      <c r="H194" s="49"/>
      <c r="I194" s="24">
        <v>52</v>
      </c>
    </row>
    <row r="195" spans="1:9" s="24" customFormat="1" ht="11.25">
      <c r="A195" s="23">
        <f t="shared" si="10"/>
        <v>189</v>
      </c>
      <c r="B195" s="66">
        <v>1551101152</v>
      </c>
      <c r="C195" s="65" t="s">
        <v>3978</v>
      </c>
      <c r="D195" s="53" t="s">
        <v>3918</v>
      </c>
      <c r="E195" s="66">
        <v>69</v>
      </c>
      <c r="F195" s="51">
        <f t="shared" si="9"/>
        <v>0.69</v>
      </c>
      <c r="G195" s="52" t="str">
        <f t="shared" si="8"/>
        <v>TB Khá</v>
      </c>
      <c r="H195" s="49"/>
      <c r="I195" s="24">
        <v>52</v>
      </c>
    </row>
    <row r="196" spans="1:9" s="24" customFormat="1" ht="11.25">
      <c r="A196" s="23">
        <f t="shared" si="10"/>
        <v>190</v>
      </c>
      <c r="B196" s="66">
        <v>1551101541</v>
      </c>
      <c r="C196" s="65" t="s">
        <v>3979</v>
      </c>
      <c r="D196" s="53" t="s">
        <v>3918</v>
      </c>
      <c r="E196" s="66">
        <v>62</v>
      </c>
      <c r="F196" s="51">
        <f t="shared" si="9"/>
        <v>0.62</v>
      </c>
      <c r="G196" s="52" t="str">
        <f t="shared" si="8"/>
        <v>TB Khá</v>
      </c>
      <c r="H196" s="49"/>
      <c r="I196" s="24">
        <v>52</v>
      </c>
    </row>
    <row r="197" spans="1:13" s="24" customFormat="1" ht="11.25">
      <c r="A197" s="23">
        <f t="shared" si="10"/>
        <v>191</v>
      </c>
      <c r="B197" s="66">
        <v>1551101416</v>
      </c>
      <c r="C197" s="65" t="s">
        <v>1442</v>
      </c>
      <c r="D197" s="53" t="s">
        <v>3918</v>
      </c>
      <c r="E197" s="66">
        <v>77</v>
      </c>
      <c r="F197" s="51">
        <f t="shared" si="9"/>
        <v>0.77</v>
      </c>
      <c r="G197" s="52" t="str">
        <f t="shared" si="8"/>
        <v>Khá</v>
      </c>
      <c r="H197" s="49"/>
      <c r="I197" s="24">
        <v>52</v>
      </c>
      <c r="M197" s="24">
        <f>300/500</f>
        <v>0.6</v>
      </c>
    </row>
    <row r="198" spans="1:9" s="24" customFormat="1" ht="11.25">
      <c r="A198" s="23">
        <f t="shared" si="10"/>
        <v>192</v>
      </c>
      <c r="B198" s="66">
        <v>1551101193</v>
      </c>
      <c r="C198" s="65" t="s">
        <v>3980</v>
      </c>
      <c r="D198" s="53" t="s">
        <v>3918</v>
      </c>
      <c r="E198" s="66">
        <v>62</v>
      </c>
      <c r="F198" s="51">
        <f t="shared" si="9"/>
        <v>0.62</v>
      </c>
      <c r="G198" s="52" t="str">
        <f t="shared" si="8"/>
        <v>TB Khá</v>
      </c>
      <c r="H198" s="49"/>
      <c r="I198" s="24">
        <v>52</v>
      </c>
    </row>
    <row r="199" spans="1:9" s="24" customFormat="1" ht="11.25">
      <c r="A199" s="23">
        <f t="shared" si="10"/>
        <v>193</v>
      </c>
      <c r="B199" s="66">
        <v>1551101538</v>
      </c>
      <c r="C199" s="65" t="s">
        <v>3883</v>
      </c>
      <c r="D199" s="53" t="s">
        <v>3918</v>
      </c>
      <c r="E199" s="66">
        <v>62</v>
      </c>
      <c r="F199" s="51">
        <f t="shared" si="9"/>
        <v>0.62</v>
      </c>
      <c r="G199" s="52" t="str">
        <f aca="true" t="shared" si="11" ref="G199:G262">IF(E199&gt;89,"Xuất sắc",IF((E199&gt;79)*AND(E199&lt;90),"Tốt",IF((E199&gt;69)*AND(E199&lt;80),"Khá",IF((E199&gt;59)*AND(E199&lt;70),"TB Khá",IF((E199&gt;49)*AND(E199&lt;60),"Trung bình",IF((E199&gt;29)*AND(E199&lt;50),"Yếu",IF((E199&lt;30)*AND(E199&gt;=0),"Kém","  ")))))))</f>
        <v>TB Khá</v>
      </c>
      <c r="H199" s="49"/>
      <c r="I199" s="24">
        <v>52</v>
      </c>
    </row>
    <row r="200" spans="1:11" s="24" customFormat="1" ht="11.25">
      <c r="A200" s="23">
        <f t="shared" si="10"/>
        <v>194</v>
      </c>
      <c r="B200" s="66">
        <v>1551101428</v>
      </c>
      <c r="C200" s="65" t="s">
        <v>3981</v>
      </c>
      <c r="D200" s="53" t="s">
        <v>3918</v>
      </c>
      <c r="E200" s="66">
        <v>67</v>
      </c>
      <c r="F200" s="51">
        <f aca="true" t="shared" si="12" ref="F200:F263">E200/100</f>
        <v>0.67</v>
      </c>
      <c r="G200" s="52" t="str">
        <f t="shared" si="11"/>
        <v>TB Khá</v>
      </c>
      <c r="H200" s="49"/>
      <c r="I200" s="24">
        <v>52</v>
      </c>
      <c r="J200" s="24">
        <v>3.1</v>
      </c>
      <c r="K200" s="24">
        <v>3.1</v>
      </c>
    </row>
    <row r="201" spans="1:11" s="24" customFormat="1" ht="11.25">
      <c r="A201" s="23">
        <f t="shared" si="10"/>
        <v>195</v>
      </c>
      <c r="B201" s="66">
        <v>1551101210</v>
      </c>
      <c r="C201" s="65" t="s">
        <v>3982</v>
      </c>
      <c r="D201" s="53" t="s">
        <v>3918</v>
      </c>
      <c r="E201" s="66">
        <v>62</v>
      </c>
      <c r="F201" s="51">
        <f t="shared" si="12"/>
        <v>0.62</v>
      </c>
      <c r="G201" s="52" t="str">
        <f t="shared" si="11"/>
        <v>TB Khá</v>
      </c>
      <c r="H201" s="49"/>
      <c r="I201" s="24">
        <v>52</v>
      </c>
      <c r="J201" s="24">
        <v>0.2</v>
      </c>
      <c r="K201" s="24">
        <v>0.2</v>
      </c>
    </row>
    <row r="202" spans="1:11" s="24" customFormat="1" ht="11.25">
      <c r="A202" s="23">
        <f t="shared" si="10"/>
        <v>196</v>
      </c>
      <c r="B202" s="66">
        <v>1551101660</v>
      </c>
      <c r="C202" s="65" t="s">
        <v>3983</v>
      </c>
      <c r="D202" s="53" t="s">
        <v>3918</v>
      </c>
      <c r="E202" s="66">
        <v>69</v>
      </c>
      <c r="F202" s="51">
        <f t="shared" si="12"/>
        <v>0.69</v>
      </c>
      <c r="G202" s="52" t="str">
        <f t="shared" si="11"/>
        <v>TB Khá</v>
      </c>
      <c r="H202" s="49"/>
      <c r="I202" s="24">
        <v>52</v>
      </c>
      <c r="J202" s="24">
        <v>0.6</v>
      </c>
      <c r="K202" s="24">
        <v>0.6</v>
      </c>
    </row>
    <row r="203" spans="1:11" s="24" customFormat="1" ht="11.25">
      <c r="A203" s="23">
        <f t="shared" si="10"/>
        <v>197</v>
      </c>
      <c r="B203" s="66">
        <v>1551101461</v>
      </c>
      <c r="C203" s="65" t="s">
        <v>3984</v>
      </c>
      <c r="D203" s="53" t="s">
        <v>3918</v>
      </c>
      <c r="E203" s="66">
        <v>62</v>
      </c>
      <c r="F203" s="51">
        <f t="shared" si="12"/>
        <v>0.62</v>
      </c>
      <c r="G203" s="52" t="str">
        <f t="shared" si="11"/>
        <v>TB Khá</v>
      </c>
      <c r="H203" s="49"/>
      <c r="I203" s="24">
        <v>52</v>
      </c>
      <c r="J203" s="24">
        <v>0.4</v>
      </c>
      <c r="K203" s="24">
        <v>0.5</v>
      </c>
    </row>
    <row r="204" spans="1:11" s="24" customFormat="1" ht="11.25">
      <c r="A204" s="23">
        <f t="shared" si="10"/>
        <v>198</v>
      </c>
      <c r="B204" s="66">
        <v>1551101157</v>
      </c>
      <c r="C204" s="65" t="s">
        <v>3985</v>
      </c>
      <c r="D204" s="53" t="s">
        <v>3918</v>
      </c>
      <c r="E204" s="66">
        <v>68</v>
      </c>
      <c r="F204" s="51">
        <f t="shared" si="12"/>
        <v>0.68</v>
      </c>
      <c r="G204" s="52" t="str">
        <f t="shared" si="11"/>
        <v>TB Khá</v>
      </c>
      <c r="H204" s="49"/>
      <c r="I204" s="24">
        <v>52</v>
      </c>
      <c r="J204" s="24">
        <v>6.3</v>
      </c>
      <c r="K204" s="24">
        <v>6.3</v>
      </c>
    </row>
    <row r="205" spans="1:11" s="24" customFormat="1" ht="11.25">
      <c r="A205" s="23">
        <f t="shared" si="10"/>
        <v>199</v>
      </c>
      <c r="B205" s="66">
        <v>1551101510</v>
      </c>
      <c r="C205" s="65" t="s">
        <v>3986</v>
      </c>
      <c r="D205" s="53" t="s">
        <v>3918</v>
      </c>
      <c r="E205" s="66">
        <v>57</v>
      </c>
      <c r="F205" s="51">
        <f t="shared" si="12"/>
        <v>0.57</v>
      </c>
      <c r="G205" s="52" t="str">
        <f t="shared" si="11"/>
        <v>Trung bình</v>
      </c>
      <c r="H205" s="49"/>
      <c r="I205" s="24">
        <v>52</v>
      </c>
      <c r="J205" s="24">
        <v>0.3</v>
      </c>
      <c r="K205" s="24">
        <v>0.6</v>
      </c>
    </row>
    <row r="206" spans="1:11" s="24" customFormat="1" ht="11.25">
      <c r="A206" s="23">
        <f t="shared" si="10"/>
        <v>200</v>
      </c>
      <c r="B206" s="66">
        <v>1551101308</v>
      </c>
      <c r="C206" s="65" t="s">
        <v>3987</v>
      </c>
      <c r="D206" s="53" t="s">
        <v>3918</v>
      </c>
      <c r="E206" s="66">
        <v>57</v>
      </c>
      <c r="F206" s="51">
        <f t="shared" si="12"/>
        <v>0.57</v>
      </c>
      <c r="G206" s="52" t="str">
        <f t="shared" si="11"/>
        <v>Trung bình</v>
      </c>
      <c r="H206" s="49"/>
      <c r="I206" s="24">
        <v>52</v>
      </c>
      <c r="J206" s="24">
        <v>2</v>
      </c>
      <c r="K206" s="24">
        <v>3</v>
      </c>
    </row>
    <row r="207" spans="1:11" s="24" customFormat="1" ht="11.25">
      <c r="A207" s="23">
        <f t="shared" si="10"/>
        <v>201</v>
      </c>
      <c r="B207" s="66">
        <v>1551101389</v>
      </c>
      <c r="C207" s="65" t="s">
        <v>3988</v>
      </c>
      <c r="D207" s="53" t="s">
        <v>3918</v>
      </c>
      <c r="E207" s="66">
        <v>62</v>
      </c>
      <c r="F207" s="51">
        <f t="shared" si="12"/>
        <v>0.62</v>
      </c>
      <c r="G207" s="52" t="str">
        <f t="shared" si="11"/>
        <v>TB Khá</v>
      </c>
      <c r="H207" s="49"/>
      <c r="I207" s="24">
        <v>52</v>
      </c>
      <c r="J207" s="24">
        <f>SUM(J200:J206)</f>
        <v>12.900000000000002</v>
      </c>
      <c r="K207" s="24">
        <f>SUM(K200:K206)</f>
        <v>14.299999999999999</v>
      </c>
    </row>
    <row r="208" spans="1:9" s="24" customFormat="1" ht="11.25">
      <c r="A208" s="23">
        <f aca="true" t="shared" si="13" ref="A208:A271">+A207+1</f>
        <v>202</v>
      </c>
      <c r="B208" s="66">
        <v>1551101543</v>
      </c>
      <c r="C208" s="65" t="s">
        <v>3989</v>
      </c>
      <c r="D208" s="53" t="s">
        <v>3918</v>
      </c>
      <c r="E208" s="66">
        <v>57</v>
      </c>
      <c r="F208" s="51">
        <f t="shared" si="12"/>
        <v>0.57</v>
      </c>
      <c r="G208" s="52" t="str">
        <f t="shared" si="11"/>
        <v>Trung bình</v>
      </c>
      <c r="H208" s="49"/>
      <c r="I208" s="24">
        <v>52</v>
      </c>
    </row>
    <row r="209" spans="1:9" s="24" customFormat="1" ht="11.25">
      <c r="A209" s="23">
        <f t="shared" si="13"/>
        <v>203</v>
      </c>
      <c r="B209" s="66">
        <v>1551101585</v>
      </c>
      <c r="C209" s="65" t="s">
        <v>3990</v>
      </c>
      <c r="D209" s="53" t="s">
        <v>3918</v>
      </c>
      <c r="E209" s="66">
        <v>62</v>
      </c>
      <c r="F209" s="51">
        <f t="shared" si="12"/>
        <v>0.62</v>
      </c>
      <c r="G209" s="52" t="str">
        <f t="shared" si="11"/>
        <v>TB Khá</v>
      </c>
      <c r="H209" s="49"/>
      <c r="I209" s="24">
        <v>52</v>
      </c>
    </row>
    <row r="210" spans="1:9" s="24" customFormat="1" ht="11.25">
      <c r="A210" s="23">
        <f t="shared" si="13"/>
        <v>204</v>
      </c>
      <c r="B210" s="66">
        <v>1551101263</v>
      </c>
      <c r="C210" s="65" t="s">
        <v>3991</v>
      </c>
      <c r="D210" s="53" t="s">
        <v>3918</v>
      </c>
      <c r="E210" s="66">
        <v>67</v>
      </c>
      <c r="F210" s="51">
        <f t="shared" si="12"/>
        <v>0.67</v>
      </c>
      <c r="G210" s="52" t="str">
        <f t="shared" si="11"/>
        <v>TB Khá</v>
      </c>
      <c r="H210" s="49"/>
      <c r="I210" s="24">
        <v>52</v>
      </c>
    </row>
    <row r="211" spans="1:9" s="24" customFormat="1" ht="11.25">
      <c r="A211" s="23">
        <f t="shared" si="13"/>
        <v>205</v>
      </c>
      <c r="B211" s="66">
        <v>1551101460</v>
      </c>
      <c r="C211" s="65" t="s">
        <v>3992</v>
      </c>
      <c r="D211" s="53" t="s">
        <v>3918</v>
      </c>
      <c r="E211" s="66">
        <v>79</v>
      </c>
      <c r="F211" s="51">
        <f t="shared" si="12"/>
        <v>0.79</v>
      </c>
      <c r="G211" s="52" t="str">
        <f t="shared" si="11"/>
        <v>Khá</v>
      </c>
      <c r="H211" s="49"/>
      <c r="I211" s="24">
        <v>52</v>
      </c>
    </row>
    <row r="212" spans="1:9" s="24" customFormat="1" ht="11.25">
      <c r="A212" s="23">
        <f t="shared" si="13"/>
        <v>206</v>
      </c>
      <c r="B212" s="66">
        <v>1551101644</v>
      </c>
      <c r="C212" s="65" t="s">
        <v>3993</v>
      </c>
      <c r="D212" s="53" t="s">
        <v>3918</v>
      </c>
      <c r="E212" s="66">
        <v>77</v>
      </c>
      <c r="F212" s="51">
        <f t="shared" si="12"/>
        <v>0.77</v>
      </c>
      <c r="G212" s="52" t="str">
        <f t="shared" si="11"/>
        <v>Khá</v>
      </c>
      <c r="H212" s="49"/>
      <c r="I212" s="24">
        <v>52</v>
      </c>
    </row>
    <row r="213" spans="1:9" s="24" customFormat="1" ht="11.25">
      <c r="A213" s="23">
        <f t="shared" si="13"/>
        <v>207</v>
      </c>
      <c r="B213" s="66">
        <v>1551101304</v>
      </c>
      <c r="C213" s="65" t="s">
        <v>3994</v>
      </c>
      <c r="D213" s="53" t="s">
        <v>3918</v>
      </c>
      <c r="E213" s="66">
        <v>83</v>
      </c>
      <c r="F213" s="51">
        <f t="shared" si="12"/>
        <v>0.83</v>
      </c>
      <c r="G213" s="52" t="str">
        <f t="shared" si="11"/>
        <v>Tốt</v>
      </c>
      <c r="H213" s="49"/>
      <c r="I213" s="24">
        <v>52</v>
      </c>
    </row>
    <row r="214" spans="1:9" s="24" customFormat="1" ht="11.25">
      <c r="A214" s="23">
        <f t="shared" si="13"/>
        <v>208</v>
      </c>
      <c r="B214" s="66">
        <v>1551101207</v>
      </c>
      <c r="C214" s="65" t="s">
        <v>3995</v>
      </c>
      <c r="D214" s="53" t="s">
        <v>3918</v>
      </c>
      <c r="E214" s="66">
        <v>77</v>
      </c>
      <c r="F214" s="51">
        <f t="shared" si="12"/>
        <v>0.77</v>
      </c>
      <c r="G214" s="52" t="str">
        <f t="shared" si="11"/>
        <v>Khá</v>
      </c>
      <c r="H214" s="49"/>
      <c r="I214" s="24">
        <v>52</v>
      </c>
    </row>
    <row r="215" spans="1:9" s="24" customFormat="1" ht="11.25">
      <c r="A215" s="23">
        <f t="shared" si="13"/>
        <v>209</v>
      </c>
      <c r="B215" s="66">
        <v>1551101365</v>
      </c>
      <c r="C215" s="65" t="s">
        <v>3996</v>
      </c>
      <c r="D215" s="53" t="s">
        <v>3918</v>
      </c>
      <c r="E215" s="66">
        <v>62</v>
      </c>
      <c r="F215" s="51">
        <f t="shared" si="12"/>
        <v>0.62</v>
      </c>
      <c r="G215" s="52" t="str">
        <f t="shared" si="11"/>
        <v>TB Khá</v>
      </c>
      <c r="H215" s="49"/>
      <c r="I215" s="24">
        <v>52</v>
      </c>
    </row>
    <row r="216" spans="1:9" s="24" customFormat="1" ht="11.25">
      <c r="A216" s="23">
        <f t="shared" si="13"/>
        <v>210</v>
      </c>
      <c r="B216" s="66">
        <v>1551101468</v>
      </c>
      <c r="C216" s="65" t="s">
        <v>675</v>
      </c>
      <c r="D216" s="53" t="s">
        <v>3918</v>
      </c>
      <c r="E216" s="66">
        <v>72</v>
      </c>
      <c r="F216" s="51">
        <f t="shared" si="12"/>
        <v>0.72</v>
      </c>
      <c r="G216" s="52" t="str">
        <f t="shared" si="11"/>
        <v>Khá</v>
      </c>
      <c r="H216" s="49"/>
      <c r="I216" s="24">
        <v>52</v>
      </c>
    </row>
    <row r="217" spans="1:9" s="24" customFormat="1" ht="11.25">
      <c r="A217" s="23">
        <f t="shared" si="13"/>
        <v>211</v>
      </c>
      <c r="B217" s="66">
        <v>1551101347</v>
      </c>
      <c r="C217" s="65" t="s">
        <v>3997</v>
      </c>
      <c r="D217" s="53" t="s">
        <v>3918</v>
      </c>
      <c r="E217" s="66">
        <v>67</v>
      </c>
      <c r="F217" s="51">
        <f t="shared" si="12"/>
        <v>0.67</v>
      </c>
      <c r="G217" s="52" t="str">
        <f t="shared" si="11"/>
        <v>TB Khá</v>
      </c>
      <c r="H217" s="49"/>
      <c r="I217" s="24">
        <v>52</v>
      </c>
    </row>
    <row r="218" spans="1:9" s="24" customFormat="1" ht="11.25">
      <c r="A218" s="23">
        <f t="shared" si="13"/>
        <v>212</v>
      </c>
      <c r="B218" s="66">
        <v>1551101188</v>
      </c>
      <c r="C218" s="65" t="s">
        <v>1730</v>
      </c>
      <c r="D218" s="53" t="s">
        <v>3918</v>
      </c>
      <c r="E218" s="66">
        <v>62</v>
      </c>
      <c r="F218" s="51">
        <f t="shared" si="12"/>
        <v>0.62</v>
      </c>
      <c r="G218" s="52" t="str">
        <f t="shared" si="11"/>
        <v>TB Khá</v>
      </c>
      <c r="H218" s="49"/>
      <c r="I218" s="24">
        <v>52</v>
      </c>
    </row>
    <row r="219" spans="1:9" s="24" customFormat="1" ht="11.25">
      <c r="A219" s="23">
        <f t="shared" si="13"/>
        <v>213</v>
      </c>
      <c r="B219" s="66">
        <v>1551101412</v>
      </c>
      <c r="C219" s="65" t="s">
        <v>3998</v>
      </c>
      <c r="D219" s="53" t="s">
        <v>3918</v>
      </c>
      <c r="E219" s="66">
        <v>62</v>
      </c>
      <c r="F219" s="51">
        <f t="shared" si="12"/>
        <v>0.62</v>
      </c>
      <c r="G219" s="52" t="str">
        <f t="shared" si="11"/>
        <v>TB Khá</v>
      </c>
      <c r="H219" s="49"/>
      <c r="I219" s="24">
        <v>52</v>
      </c>
    </row>
    <row r="220" spans="1:9" s="24" customFormat="1" ht="11.25">
      <c r="A220" s="23">
        <f t="shared" si="13"/>
        <v>214</v>
      </c>
      <c r="B220" s="66">
        <v>1551101149</v>
      </c>
      <c r="C220" s="65" t="s">
        <v>3999</v>
      </c>
      <c r="D220" s="53" t="s">
        <v>3918</v>
      </c>
      <c r="E220" s="66">
        <v>62</v>
      </c>
      <c r="F220" s="51">
        <f t="shared" si="12"/>
        <v>0.62</v>
      </c>
      <c r="G220" s="52" t="str">
        <f t="shared" si="11"/>
        <v>TB Khá</v>
      </c>
      <c r="H220" s="49"/>
      <c r="I220" s="24">
        <v>52</v>
      </c>
    </row>
    <row r="221" spans="1:9" s="24" customFormat="1" ht="11.25">
      <c r="A221" s="23">
        <f t="shared" si="13"/>
        <v>215</v>
      </c>
      <c r="B221" s="66">
        <v>1451103014</v>
      </c>
      <c r="C221" s="65" t="s">
        <v>4000</v>
      </c>
      <c r="D221" s="53" t="s">
        <v>3918</v>
      </c>
      <c r="E221" s="66">
        <v>67</v>
      </c>
      <c r="F221" s="51">
        <f t="shared" si="12"/>
        <v>0.67</v>
      </c>
      <c r="G221" s="52" t="str">
        <f t="shared" si="11"/>
        <v>TB Khá</v>
      </c>
      <c r="H221" s="49"/>
      <c r="I221" s="24">
        <v>52</v>
      </c>
    </row>
    <row r="222" spans="1:9" s="24" customFormat="1" ht="11.25">
      <c r="A222" s="23">
        <f t="shared" si="13"/>
        <v>216</v>
      </c>
      <c r="B222" s="66" t="s">
        <v>4001</v>
      </c>
      <c r="C222" s="65" t="s">
        <v>4002</v>
      </c>
      <c r="D222" s="53" t="s">
        <v>3918</v>
      </c>
      <c r="E222" s="66">
        <v>60</v>
      </c>
      <c r="F222" s="51">
        <f t="shared" si="12"/>
        <v>0.6</v>
      </c>
      <c r="G222" s="52" t="str">
        <f t="shared" si="11"/>
        <v>TB Khá</v>
      </c>
      <c r="H222" s="49"/>
      <c r="I222" s="24">
        <v>52</v>
      </c>
    </row>
    <row r="223" spans="1:9" s="24" customFormat="1" ht="11.25">
      <c r="A223" s="23">
        <f t="shared" si="13"/>
        <v>217</v>
      </c>
      <c r="B223" s="66">
        <v>1551101527</v>
      </c>
      <c r="C223" s="65" t="s">
        <v>4003</v>
      </c>
      <c r="D223" s="53" t="s">
        <v>3918</v>
      </c>
      <c r="E223" s="66">
        <v>77</v>
      </c>
      <c r="F223" s="51">
        <f t="shared" si="12"/>
        <v>0.77</v>
      </c>
      <c r="G223" s="52" t="str">
        <f t="shared" si="11"/>
        <v>Khá</v>
      </c>
      <c r="H223" s="49"/>
      <c r="I223" s="24">
        <v>52</v>
      </c>
    </row>
    <row r="224" spans="1:9" s="24" customFormat="1" ht="11.25">
      <c r="A224" s="23">
        <f t="shared" si="13"/>
        <v>218</v>
      </c>
      <c r="B224" s="66">
        <v>1551021667</v>
      </c>
      <c r="C224" s="65" t="s">
        <v>1212</v>
      </c>
      <c r="D224" s="53" t="s">
        <v>4004</v>
      </c>
      <c r="E224" s="66">
        <v>67</v>
      </c>
      <c r="F224" s="51">
        <f t="shared" si="12"/>
        <v>0.67</v>
      </c>
      <c r="G224" s="52" t="str">
        <f t="shared" si="11"/>
        <v>TB Khá</v>
      </c>
      <c r="H224" s="49"/>
      <c r="I224" s="24">
        <v>52</v>
      </c>
    </row>
    <row r="225" spans="1:9" s="24" customFormat="1" ht="11.25">
      <c r="A225" s="23">
        <f t="shared" si="13"/>
        <v>219</v>
      </c>
      <c r="B225" s="66">
        <v>1551021181</v>
      </c>
      <c r="C225" s="65" t="s">
        <v>4005</v>
      </c>
      <c r="D225" s="53" t="s">
        <v>4004</v>
      </c>
      <c r="E225" s="66">
        <v>55</v>
      </c>
      <c r="F225" s="51">
        <f t="shared" si="12"/>
        <v>0.55</v>
      </c>
      <c r="G225" s="52" t="str">
        <f t="shared" si="11"/>
        <v>Trung bình</v>
      </c>
      <c r="H225" s="49"/>
      <c r="I225" s="24">
        <v>52</v>
      </c>
    </row>
    <row r="226" spans="1:9" s="24" customFormat="1" ht="11.25">
      <c r="A226" s="23">
        <f t="shared" si="13"/>
        <v>220</v>
      </c>
      <c r="B226" s="66">
        <v>1551022859</v>
      </c>
      <c r="C226" s="65" t="s">
        <v>4006</v>
      </c>
      <c r="D226" s="53" t="s">
        <v>4004</v>
      </c>
      <c r="E226" s="66">
        <v>55</v>
      </c>
      <c r="F226" s="51">
        <f t="shared" si="12"/>
        <v>0.55</v>
      </c>
      <c r="G226" s="52" t="str">
        <f t="shared" si="11"/>
        <v>Trung bình</v>
      </c>
      <c r="H226" s="49"/>
      <c r="I226" s="24">
        <v>52</v>
      </c>
    </row>
    <row r="227" spans="1:9" s="24" customFormat="1" ht="11.25">
      <c r="A227" s="23">
        <f t="shared" si="13"/>
        <v>221</v>
      </c>
      <c r="B227" s="66">
        <v>1551021444</v>
      </c>
      <c r="C227" s="65" t="s">
        <v>4007</v>
      </c>
      <c r="D227" s="53" t="s">
        <v>4004</v>
      </c>
      <c r="E227" s="66">
        <v>65</v>
      </c>
      <c r="F227" s="51">
        <f t="shared" si="12"/>
        <v>0.65</v>
      </c>
      <c r="G227" s="52" t="str">
        <f t="shared" si="11"/>
        <v>TB Khá</v>
      </c>
      <c r="H227" s="49"/>
      <c r="I227" s="24">
        <v>52</v>
      </c>
    </row>
    <row r="228" spans="1:9" s="24" customFormat="1" ht="11.25">
      <c r="A228" s="23">
        <f t="shared" si="13"/>
        <v>222</v>
      </c>
      <c r="B228" s="66" t="s">
        <v>4008</v>
      </c>
      <c r="C228" s="65" t="s">
        <v>4009</v>
      </c>
      <c r="D228" s="53" t="s">
        <v>4004</v>
      </c>
      <c r="E228" s="66">
        <v>60</v>
      </c>
      <c r="F228" s="51">
        <f t="shared" si="12"/>
        <v>0.6</v>
      </c>
      <c r="G228" s="52" t="str">
        <f t="shared" si="11"/>
        <v>TB Khá</v>
      </c>
      <c r="H228" s="49"/>
      <c r="I228" s="24">
        <v>52</v>
      </c>
    </row>
    <row r="229" spans="1:9" s="24" customFormat="1" ht="11.25">
      <c r="A229" s="23">
        <f t="shared" si="13"/>
        <v>223</v>
      </c>
      <c r="B229" s="66">
        <v>1551022245</v>
      </c>
      <c r="C229" s="65" t="s">
        <v>4010</v>
      </c>
      <c r="D229" s="53" t="s">
        <v>4004</v>
      </c>
      <c r="E229" s="66">
        <v>55</v>
      </c>
      <c r="F229" s="51">
        <f t="shared" si="12"/>
        <v>0.55</v>
      </c>
      <c r="G229" s="52" t="str">
        <f t="shared" si="11"/>
        <v>Trung bình</v>
      </c>
      <c r="H229" s="49"/>
      <c r="I229" s="24">
        <v>52</v>
      </c>
    </row>
    <row r="230" spans="1:9" s="24" customFormat="1" ht="11.25">
      <c r="A230" s="23">
        <f t="shared" si="13"/>
        <v>224</v>
      </c>
      <c r="B230" s="66">
        <v>1551021272</v>
      </c>
      <c r="C230" s="65" t="s">
        <v>4011</v>
      </c>
      <c r="D230" s="53" t="s">
        <v>4004</v>
      </c>
      <c r="E230" s="66">
        <v>60</v>
      </c>
      <c r="F230" s="51">
        <f t="shared" si="12"/>
        <v>0.6</v>
      </c>
      <c r="G230" s="52" t="str">
        <f t="shared" si="11"/>
        <v>TB Khá</v>
      </c>
      <c r="H230" s="49"/>
      <c r="I230" s="24">
        <v>52</v>
      </c>
    </row>
    <row r="231" spans="1:9" s="24" customFormat="1" ht="11.25">
      <c r="A231" s="23">
        <f t="shared" si="13"/>
        <v>225</v>
      </c>
      <c r="B231" s="66">
        <v>1551021490</v>
      </c>
      <c r="C231" s="65" t="s">
        <v>4012</v>
      </c>
      <c r="D231" s="53" t="s">
        <v>4004</v>
      </c>
      <c r="E231" s="66">
        <v>60</v>
      </c>
      <c r="F231" s="51">
        <f t="shared" si="12"/>
        <v>0.6</v>
      </c>
      <c r="G231" s="52" t="str">
        <f t="shared" si="11"/>
        <v>TB Khá</v>
      </c>
      <c r="H231" s="49"/>
      <c r="I231" s="24">
        <v>52</v>
      </c>
    </row>
    <row r="232" spans="1:9" s="24" customFormat="1" ht="11.25">
      <c r="A232" s="23">
        <f t="shared" si="13"/>
        <v>226</v>
      </c>
      <c r="B232" s="66">
        <v>1551130465</v>
      </c>
      <c r="C232" s="65" t="s">
        <v>4303</v>
      </c>
      <c r="D232" s="53" t="s">
        <v>4004</v>
      </c>
      <c r="E232" s="66">
        <v>45</v>
      </c>
      <c r="F232" s="51">
        <f t="shared" si="12"/>
        <v>0.45</v>
      </c>
      <c r="G232" s="52" t="str">
        <f t="shared" si="11"/>
        <v>Yếu</v>
      </c>
      <c r="H232" s="49"/>
      <c r="I232" s="24">
        <v>52</v>
      </c>
    </row>
    <row r="233" spans="1:9" s="24" customFormat="1" ht="11.25">
      <c r="A233" s="23">
        <f t="shared" si="13"/>
        <v>227</v>
      </c>
      <c r="B233" s="66">
        <v>1551021357</v>
      </c>
      <c r="C233" s="65" t="s">
        <v>4013</v>
      </c>
      <c r="D233" s="53" t="s">
        <v>4004</v>
      </c>
      <c r="E233" s="66">
        <v>60</v>
      </c>
      <c r="F233" s="51">
        <f t="shared" si="12"/>
        <v>0.6</v>
      </c>
      <c r="G233" s="52" t="str">
        <f t="shared" si="11"/>
        <v>TB Khá</v>
      </c>
      <c r="H233" s="49"/>
      <c r="I233" s="24">
        <v>52</v>
      </c>
    </row>
    <row r="234" spans="1:9" s="24" customFormat="1" ht="11.25">
      <c r="A234" s="23">
        <f t="shared" si="13"/>
        <v>228</v>
      </c>
      <c r="B234" s="66">
        <v>1551021611</v>
      </c>
      <c r="C234" s="65" t="s">
        <v>4014</v>
      </c>
      <c r="D234" s="53" t="s">
        <v>4004</v>
      </c>
      <c r="E234" s="66">
        <v>55</v>
      </c>
      <c r="F234" s="51">
        <f t="shared" si="12"/>
        <v>0.55</v>
      </c>
      <c r="G234" s="52" t="str">
        <f t="shared" si="11"/>
        <v>Trung bình</v>
      </c>
      <c r="H234" s="49"/>
      <c r="I234" s="24">
        <v>52</v>
      </c>
    </row>
    <row r="235" spans="1:9" s="24" customFormat="1" ht="11.25">
      <c r="A235" s="23">
        <f t="shared" si="13"/>
        <v>229</v>
      </c>
      <c r="B235" s="66">
        <v>1551021469</v>
      </c>
      <c r="C235" s="65" t="s">
        <v>4015</v>
      </c>
      <c r="D235" s="53" t="s">
        <v>4004</v>
      </c>
      <c r="E235" s="66">
        <v>52</v>
      </c>
      <c r="F235" s="51">
        <f t="shared" si="12"/>
        <v>0.52</v>
      </c>
      <c r="G235" s="52" t="str">
        <f t="shared" si="11"/>
        <v>Trung bình</v>
      </c>
      <c r="H235" s="49"/>
      <c r="I235" s="24">
        <v>52</v>
      </c>
    </row>
    <row r="236" spans="1:9" s="24" customFormat="1" ht="11.25">
      <c r="A236" s="23">
        <f t="shared" si="13"/>
        <v>230</v>
      </c>
      <c r="B236" s="66">
        <v>1551021439</v>
      </c>
      <c r="C236" s="65" t="s">
        <v>4016</v>
      </c>
      <c r="D236" s="53" t="s">
        <v>4004</v>
      </c>
      <c r="E236" s="66">
        <v>60</v>
      </c>
      <c r="F236" s="51">
        <f t="shared" si="12"/>
        <v>0.6</v>
      </c>
      <c r="G236" s="52" t="str">
        <f t="shared" si="11"/>
        <v>TB Khá</v>
      </c>
      <c r="H236" s="49"/>
      <c r="I236" s="24">
        <v>52</v>
      </c>
    </row>
    <row r="237" spans="1:9" s="24" customFormat="1" ht="11.25">
      <c r="A237" s="23">
        <f t="shared" si="13"/>
        <v>231</v>
      </c>
      <c r="B237" s="66">
        <v>1551021533</v>
      </c>
      <c r="C237" s="65" t="s">
        <v>4017</v>
      </c>
      <c r="D237" s="53" t="s">
        <v>4004</v>
      </c>
      <c r="E237" s="66">
        <v>50</v>
      </c>
      <c r="F237" s="51">
        <f t="shared" si="12"/>
        <v>0.5</v>
      </c>
      <c r="G237" s="52" t="str">
        <f t="shared" si="11"/>
        <v>Trung bình</v>
      </c>
      <c r="H237" s="49"/>
      <c r="I237" s="24">
        <v>52</v>
      </c>
    </row>
    <row r="238" spans="1:9" s="24" customFormat="1" ht="11.25">
      <c r="A238" s="23">
        <f t="shared" si="13"/>
        <v>232</v>
      </c>
      <c r="B238" s="66">
        <v>1551021248</v>
      </c>
      <c r="C238" s="65" t="s">
        <v>4018</v>
      </c>
      <c r="D238" s="53" t="s">
        <v>4004</v>
      </c>
      <c r="E238" s="66">
        <v>55</v>
      </c>
      <c r="F238" s="51">
        <f t="shared" si="12"/>
        <v>0.55</v>
      </c>
      <c r="G238" s="52" t="str">
        <f t="shared" si="11"/>
        <v>Trung bình</v>
      </c>
      <c r="H238" s="49"/>
      <c r="I238" s="24">
        <v>52</v>
      </c>
    </row>
    <row r="239" spans="1:9" s="24" customFormat="1" ht="11.25">
      <c r="A239" s="23">
        <f t="shared" si="13"/>
        <v>233</v>
      </c>
      <c r="B239" s="66">
        <v>1551021583</v>
      </c>
      <c r="C239" s="65" t="s">
        <v>4019</v>
      </c>
      <c r="D239" s="53" t="s">
        <v>4004</v>
      </c>
      <c r="E239" s="66">
        <v>57</v>
      </c>
      <c r="F239" s="51">
        <f t="shared" si="12"/>
        <v>0.57</v>
      </c>
      <c r="G239" s="52" t="str">
        <f t="shared" si="11"/>
        <v>Trung bình</v>
      </c>
      <c r="H239" s="49"/>
      <c r="I239" s="24">
        <v>52</v>
      </c>
    </row>
    <row r="240" spans="1:9" s="24" customFormat="1" ht="11.25">
      <c r="A240" s="23">
        <f t="shared" si="13"/>
        <v>234</v>
      </c>
      <c r="B240" s="66">
        <v>1551023099</v>
      </c>
      <c r="C240" s="65" t="s">
        <v>4020</v>
      </c>
      <c r="D240" s="53" t="s">
        <v>4004</v>
      </c>
      <c r="E240" s="66">
        <v>45</v>
      </c>
      <c r="F240" s="51">
        <f t="shared" si="12"/>
        <v>0.45</v>
      </c>
      <c r="G240" s="52" t="str">
        <f t="shared" si="11"/>
        <v>Yếu</v>
      </c>
      <c r="H240" s="49"/>
      <c r="I240" s="24">
        <v>52</v>
      </c>
    </row>
    <row r="241" spans="1:9" s="24" customFormat="1" ht="11.25">
      <c r="A241" s="23">
        <f t="shared" si="13"/>
        <v>235</v>
      </c>
      <c r="B241" s="66">
        <v>1551021422</v>
      </c>
      <c r="C241" s="65" t="s">
        <v>4021</v>
      </c>
      <c r="D241" s="53" t="s">
        <v>4004</v>
      </c>
      <c r="E241" s="66">
        <v>71</v>
      </c>
      <c r="F241" s="51">
        <f t="shared" si="12"/>
        <v>0.71</v>
      </c>
      <c r="G241" s="52" t="str">
        <f t="shared" si="11"/>
        <v>Khá</v>
      </c>
      <c r="H241" s="49"/>
      <c r="I241" s="24">
        <v>52</v>
      </c>
    </row>
    <row r="242" spans="1:9" s="24" customFormat="1" ht="11.25">
      <c r="A242" s="23">
        <f t="shared" si="13"/>
        <v>236</v>
      </c>
      <c r="B242" s="66">
        <v>1551092753</v>
      </c>
      <c r="C242" s="65" t="s">
        <v>4022</v>
      </c>
      <c r="D242" s="53" t="s">
        <v>4004</v>
      </c>
      <c r="E242" s="66">
        <v>55</v>
      </c>
      <c r="F242" s="51">
        <f t="shared" si="12"/>
        <v>0.55</v>
      </c>
      <c r="G242" s="52" t="str">
        <f t="shared" si="11"/>
        <v>Trung bình</v>
      </c>
      <c r="H242" s="49"/>
      <c r="I242" s="24">
        <v>52</v>
      </c>
    </row>
    <row r="243" spans="1:9" s="24" customFormat="1" ht="11.25">
      <c r="A243" s="23">
        <f t="shared" si="13"/>
        <v>237</v>
      </c>
      <c r="B243" s="66">
        <v>1551021540</v>
      </c>
      <c r="C243" s="65" t="s">
        <v>4023</v>
      </c>
      <c r="D243" s="53" t="s">
        <v>4004</v>
      </c>
      <c r="E243" s="66">
        <v>63</v>
      </c>
      <c r="F243" s="51">
        <f t="shared" si="12"/>
        <v>0.63</v>
      </c>
      <c r="G243" s="52" t="str">
        <f t="shared" si="11"/>
        <v>TB Khá</v>
      </c>
      <c r="H243" s="49"/>
      <c r="I243" s="24">
        <v>52</v>
      </c>
    </row>
    <row r="244" spans="1:9" s="24" customFormat="1" ht="11.25">
      <c r="A244" s="23">
        <f t="shared" si="13"/>
        <v>238</v>
      </c>
      <c r="B244" s="66">
        <v>1551021252</v>
      </c>
      <c r="C244" s="65" t="s">
        <v>4024</v>
      </c>
      <c r="D244" s="53" t="s">
        <v>4004</v>
      </c>
      <c r="E244" s="66">
        <v>77</v>
      </c>
      <c r="F244" s="51">
        <f t="shared" si="12"/>
        <v>0.77</v>
      </c>
      <c r="G244" s="52" t="str">
        <f t="shared" si="11"/>
        <v>Khá</v>
      </c>
      <c r="H244" s="49"/>
      <c r="I244" s="24">
        <v>52</v>
      </c>
    </row>
    <row r="245" spans="1:9" s="24" customFormat="1" ht="11.25">
      <c r="A245" s="23">
        <f t="shared" si="13"/>
        <v>239</v>
      </c>
      <c r="B245" s="66">
        <v>1551021427</v>
      </c>
      <c r="C245" s="65" t="s">
        <v>4025</v>
      </c>
      <c r="D245" s="53" t="s">
        <v>4004</v>
      </c>
      <c r="E245" s="66">
        <v>71</v>
      </c>
      <c r="F245" s="51">
        <f t="shared" si="12"/>
        <v>0.71</v>
      </c>
      <c r="G245" s="52" t="str">
        <f t="shared" si="11"/>
        <v>Khá</v>
      </c>
      <c r="H245" s="49"/>
      <c r="I245" s="24">
        <v>52</v>
      </c>
    </row>
    <row r="246" spans="1:9" s="24" customFormat="1" ht="11.25">
      <c r="A246" s="23">
        <f t="shared" si="13"/>
        <v>240</v>
      </c>
      <c r="B246" s="66">
        <v>1551021218</v>
      </c>
      <c r="C246" s="65" t="s">
        <v>4026</v>
      </c>
      <c r="D246" s="53" t="s">
        <v>4004</v>
      </c>
      <c r="E246" s="66">
        <v>45</v>
      </c>
      <c r="F246" s="51">
        <f t="shared" si="12"/>
        <v>0.45</v>
      </c>
      <c r="G246" s="52" t="str">
        <f t="shared" si="11"/>
        <v>Yếu</v>
      </c>
      <c r="H246" s="49"/>
      <c r="I246" s="24">
        <v>52</v>
      </c>
    </row>
    <row r="247" spans="1:9" s="24" customFormat="1" ht="11.25">
      <c r="A247" s="23">
        <f t="shared" si="13"/>
        <v>241</v>
      </c>
      <c r="B247" s="66">
        <v>1551040411</v>
      </c>
      <c r="C247" s="65" t="s">
        <v>4027</v>
      </c>
      <c r="D247" s="53" t="s">
        <v>4004</v>
      </c>
      <c r="E247" s="66">
        <v>77</v>
      </c>
      <c r="F247" s="51">
        <f t="shared" si="12"/>
        <v>0.77</v>
      </c>
      <c r="G247" s="52" t="str">
        <f t="shared" si="11"/>
        <v>Khá</v>
      </c>
      <c r="H247" s="49"/>
      <c r="I247" s="24">
        <v>52</v>
      </c>
    </row>
    <row r="248" spans="1:9" s="24" customFormat="1" ht="11.25">
      <c r="A248" s="23">
        <f t="shared" si="13"/>
        <v>242</v>
      </c>
      <c r="B248" s="66">
        <v>1551020510</v>
      </c>
      <c r="C248" s="65" t="s">
        <v>4028</v>
      </c>
      <c r="D248" s="53" t="s">
        <v>4004</v>
      </c>
      <c r="E248" s="66">
        <v>60</v>
      </c>
      <c r="F248" s="51">
        <f t="shared" si="12"/>
        <v>0.6</v>
      </c>
      <c r="G248" s="52" t="str">
        <f t="shared" si="11"/>
        <v>TB Khá</v>
      </c>
      <c r="H248" s="49"/>
      <c r="I248" s="24">
        <v>52</v>
      </c>
    </row>
    <row r="249" spans="1:9" s="24" customFormat="1" ht="11.25">
      <c r="A249" s="23">
        <f t="shared" si="13"/>
        <v>243</v>
      </c>
      <c r="B249" s="66">
        <v>1551021273</v>
      </c>
      <c r="C249" s="65" t="s">
        <v>4029</v>
      </c>
      <c r="D249" s="53" t="s">
        <v>4004</v>
      </c>
      <c r="E249" s="66">
        <v>50</v>
      </c>
      <c r="F249" s="51">
        <f t="shared" si="12"/>
        <v>0.5</v>
      </c>
      <c r="G249" s="52" t="str">
        <f t="shared" si="11"/>
        <v>Trung bình</v>
      </c>
      <c r="H249" s="49"/>
      <c r="I249" s="24">
        <v>52</v>
      </c>
    </row>
    <row r="250" spans="1:9" s="24" customFormat="1" ht="11.25">
      <c r="A250" s="23">
        <f t="shared" si="13"/>
        <v>244</v>
      </c>
      <c r="B250" s="66">
        <v>1551021373</v>
      </c>
      <c r="C250" s="65" t="s">
        <v>4030</v>
      </c>
      <c r="D250" s="53" t="s">
        <v>4004</v>
      </c>
      <c r="E250" s="66">
        <v>60</v>
      </c>
      <c r="F250" s="51">
        <f t="shared" si="12"/>
        <v>0.6</v>
      </c>
      <c r="G250" s="52" t="str">
        <f t="shared" si="11"/>
        <v>TB Khá</v>
      </c>
      <c r="H250" s="49"/>
      <c r="I250" s="24">
        <v>52</v>
      </c>
    </row>
    <row r="251" spans="1:9" s="24" customFormat="1" ht="11.25">
      <c r="A251" s="23">
        <f t="shared" si="13"/>
        <v>245</v>
      </c>
      <c r="B251" s="66">
        <v>1551021500</v>
      </c>
      <c r="C251" s="65" t="s">
        <v>4031</v>
      </c>
      <c r="D251" s="53" t="s">
        <v>4004</v>
      </c>
      <c r="E251" s="66">
        <v>60</v>
      </c>
      <c r="F251" s="51">
        <f t="shared" si="12"/>
        <v>0.6</v>
      </c>
      <c r="G251" s="52" t="str">
        <f t="shared" si="11"/>
        <v>TB Khá</v>
      </c>
      <c r="H251" s="49"/>
      <c r="I251" s="24">
        <v>52</v>
      </c>
    </row>
    <row r="252" spans="1:9" s="24" customFormat="1" ht="11.25">
      <c r="A252" s="23">
        <f t="shared" si="13"/>
        <v>246</v>
      </c>
      <c r="B252" s="66">
        <v>1551021340</v>
      </c>
      <c r="C252" s="65" t="s">
        <v>4032</v>
      </c>
      <c r="D252" s="53" t="s">
        <v>4004</v>
      </c>
      <c r="E252" s="66">
        <v>55</v>
      </c>
      <c r="F252" s="51">
        <f t="shared" si="12"/>
        <v>0.55</v>
      </c>
      <c r="G252" s="52" t="str">
        <f t="shared" si="11"/>
        <v>Trung bình</v>
      </c>
      <c r="H252" s="49"/>
      <c r="I252" s="24">
        <v>52</v>
      </c>
    </row>
    <row r="253" spans="1:9" s="24" customFormat="1" ht="11.25">
      <c r="A253" s="23">
        <f t="shared" si="13"/>
        <v>247</v>
      </c>
      <c r="B253" s="66">
        <v>1551021594</v>
      </c>
      <c r="C253" s="65" t="s">
        <v>4033</v>
      </c>
      <c r="D253" s="53" t="s">
        <v>4004</v>
      </c>
      <c r="E253" s="66">
        <v>79</v>
      </c>
      <c r="F253" s="51">
        <f t="shared" si="12"/>
        <v>0.79</v>
      </c>
      <c r="G253" s="52" t="str">
        <f t="shared" si="11"/>
        <v>Khá</v>
      </c>
      <c r="H253" s="49"/>
      <c r="I253" s="24">
        <v>52</v>
      </c>
    </row>
    <row r="254" spans="1:9" s="24" customFormat="1" ht="11.25">
      <c r="A254" s="23">
        <f t="shared" si="13"/>
        <v>248</v>
      </c>
      <c r="B254" s="66">
        <v>1551021383</v>
      </c>
      <c r="C254" s="65" t="s">
        <v>4034</v>
      </c>
      <c r="D254" s="53" t="s">
        <v>4004</v>
      </c>
      <c r="E254" s="66">
        <v>57</v>
      </c>
      <c r="F254" s="51">
        <f t="shared" si="12"/>
        <v>0.57</v>
      </c>
      <c r="G254" s="52" t="str">
        <f t="shared" si="11"/>
        <v>Trung bình</v>
      </c>
      <c r="H254" s="49"/>
      <c r="I254" s="24">
        <v>52</v>
      </c>
    </row>
    <row r="255" spans="1:9" s="24" customFormat="1" ht="11.25">
      <c r="A255" s="23">
        <f t="shared" si="13"/>
        <v>249</v>
      </c>
      <c r="B255" s="66">
        <v>1551021653</v>
      </c>
      <c r="C255" s="65" t="s">
        <v>4035</v>
      </c>
      <c r="D255" s="53" t="s">
        <v>4004</v>
      </c>
      <c r="E255" s="66">
        <v>59</v>
      </c>
      <c r="F255" s="51">
        <f t="shared" si="12"/>
        <v>0.59</v>
      </c>
      <c r="G255" s="52" t="str">
        <f t="shared" si="11"/>
        <v>Trung bình</v>
      </c>
      <c r="H255" s="49"/>
      <c r="I255" s="24">
        <v>52</v>
      </c>
    </row>
    <row r="256" spans="1:9" s="24" customFormat="1" ht="11.25">
      <c r="A256" s="23">
        <f t="shared" si="13"/>
        <v>250</v>
      </c>
      <c r="B256" s="66">
        <v>1551021669</v>
      </c>
      <c r="C256" s="65" t="s">
        <v>2429</v>
      </c>
      <c r="D256" s="53" t="s">
        <v>4004</v>
      </c>
      <c r="E256" s="66">
        <v>55</v>
      </c>
      <c r="F256" s="51">
        <f t="shared" si="12"/>
        <v>0.55</v>
      </c>
      <c r="G256" s="52" t="str">
        <f t="shared" si="11"/>
        <v>Trung bình</v>
      </c>
      <c r="H256" s="49"/>
      <c r="I256" s="24">
        <v>52</v>
      </c>
    </row>
    <row r="257" spans="1:9" s="24" customFormat="1" ht="11.25">
      <c r="A257" s="23">
        <f t="shared" si="13"/>
        <v>251</v>
      </c>
      <c r="B257" s="66">
        <v>1551021254</v>
      </c>
      <c r="C257" s="65" t="s">
        <v>4036</v>
      </c>
      <c r="D257" s="53" t="s">
        <v>4004</v>
      </c>
      <c r="E257" s="66">
        <v>60</v>
      </c>
      <c r="F257" s="51">
        <f t="shared" si="12"/>
        <v>0.6</v>
      </c>
      <c r="G257" s="52" t="str">
        <f t="shared" si="11"/>
        <v>TB Khá</v>
      </c>
      <c r="H257" s="49"/>
      <c r="I257" s="24">
        <v>52</v>
      </c>
    </row>
    <row r="258" spans="1:9" s="24" customFormat="1" ht="11.25">
      <c r="A258" s="23">
        <f t="shared" si="13"/>
        <v>252</v>
      </c>
      <c r="B258" s="66">
        <v>1551021276</v>
      </c>
      <c r="C258" s="65" t="s">
        <v>4037</v>
      </c>
      <c r="D258" s="53" t="s">
        <v>4004</v>
      </c>
      <c r="E258" s="66">
        <v>67</v>
      </c>
      <c r="F258" s="51">
        <f t="shared" si="12"/>
        <v>0.67</v>
      </c>
      <c r="G258" s="52" t="str">
        <f t="shared" si="11"/>
        <v>TB Khá</v>
      </c>
      <c r="H258" s="49"/>
      <c r="I258" s="24">
        <v>52</v>
      </c>
    </row>
    <row r="259" spans="1:9" s="24" customFormat="1" ht="11.25">
      <c r="A259" s="23">
        <f t="shared" si="13"/>
        <v>253</v>
      </c>
      <c r="B259" s="66">
        <v>1551021198</v>
      </c>
      <c r="C259" s="65" t="s">
        <v>4038</v>
      </c>
      <c r="D259" s="53" t="s">
        <v>4004</v>
      </c>
      <c r="E259" s="66">
        <v>60</v>
      </c>
      <c r="F259" s="51">
        <f t="shared" si="12"/>
        <v>0.6</v>
      </c>
      <c r="G259" s="52" t="str">
        <f t="shared" si="11"/>
        <v>TB Khá</v>
      </c>
      <c r="H259" s="49"/>
      <c r="I259" s="24">
        <v>52</v>
      </c>
    </row>
    <row r="260" spans="1:9" s="24" customFormat="1" ht="11.25">
      <c r="A260" s="23">
        <f t="shared" si="13"/>
        <v>254</v>
      </c>
      <c r="B260" s="66">
        <v>1551021292</v>
      </c>
      <c r="C260" s="65" t="s">
        <v>3725</v>
      </c>
      <c r="D260" s="53" t="s">
        <v>4004</v>
      </c>
      <c r="E260" s="66">
        <v>55</v>
      </c>
      <c r="F260" s="51">
        <f t="shared" si="12"/>
        <v>0.55</v>
      </c>
      <c r="G260" s="52" t="str">
        <f t="shared" si="11"/>
        <v>Trung bình</v>
      </c>
      <c r="H260" s="49"/>
      <c r="I260" s="24">
        <v>52</v>
      </c>
    </row>
    <row r="261" spans="1:9" s="24" customFormat="1" ht="11.25">
      <c r="A261" s="23">
        <f t="shared" si="13"/>
        <v>255</v>
      </c>
      <c r="B261" s="66">
        <v>1551021324</v>
      </c>
      <c r="C261" s="65" t="s">
        <v>4039</v>
      </c>
      <c r="D261" s="53" t="s">
        <v>4004</v>
      </c>
      <c r="E261" s="66">
        <v>55</v>
      </c>
      <c r="F261" s="51">
        <f t="shared" si="12"/>
        <v>0.55</v>
      </c>
      <c r="G261" s="52" t="str">
        <f t="shared" si="11"/>
        <v>Trung bình</v>
      </c>
      <c r="H261" s="49"/>
      <c r="I261" s="24">
        <v>52</v>
      </c>
    </row>
    <row r="262" spans="1:9" s="24" customFormat="1" ht="11.25">
      <c r="A262" s="23">
        <f t="shared" si="13"/>
        <v>256</v>
      </c>
      <c r="B262" s="66">
        <v>1551021442</v>
      </c>
      <c r="C262" s="65" t="s">
        <v>4040</v>
      </c>
      <c r="D262" s="53" t="s">
        <v>4004</v>
      </c>
      <c r="E262" s="66">
        <v>43</v>
      </c>
      <c r="F262" s="51">
        <f t="shared" si="12"/>
        <v>0.43</v>
      </c>
      <c r="G262" s="52" t="str">
        <f t="shared" si="11"/>
        <v>Yếu</v>
      </c>
      <c r="H262" s="49"/>
      <c r="I262" s="24">
        <v>52</v>
      </c>
    </row>
    <row r="263" spans="1:9" s="24" customFormat="1" ht="11.25">
      <c r="A263" s="23">
        <f t="shared" si="13"/>
        <v>257</v>
      </c>
      <c r="B263" s="66">
        <v>1551021307</v>
      </c>
      <c r="C263" s="65" t="s">
        <v>4041</v>
      </c>
      <c r="D263" s="53" t="s">
        <v>4004</v>
      </c>
      <c r="E263" s="66">
        <v>70</v>
      </c>
      <c r="F263" s="51">
        <f t="shared" si="12"/>
        <v>0.7</v>
      </c>
      <c r="G263" s="52" t="str">
        <f aca="true" t="shared" si="14" ref="G263:G326">IF(E263&gt;89,"Xuất sắc",IF((E263&gt;79)*AND(E263&lt;90),"Tốt",IF((E263&gt;69)*AND(E263&lt;80),"Khá",IF((E263&gt;59)*AND(E263&lt;70),"TB Khá",IF((E263&gt;49)*AND(E263&lt;60),"Trung bình",IF((E263&gt;29)*AND(E263&lt;50),"Yếu",IF((E263&lt;30)*AND(E263&gt;=0),"Kém","  ")))))))</f>
        <v>Khá</v>
      </c>
      <c r="H263" s="49"/>
      <c r="I263" s="24">
        <v>52</v>
      </c>
    </row>
    <row r="264" spans="1:9" s="24" customFormat="1" ht="11.25">
      <c r="A264" s="23">
        <f t="shared" si="13"/>
        <v>258</v>
      </c>
      <c r="B264" s="66">
        <v>1551021241</v>
      </c>
      <c r="C264" s="65" t="s">
        <v>4042</v>
      </c>
      <c r="D264" s="53" t="s">
        <v>4004</v>
      </c>
      <c r="E264" s="66">
        <v>55</v>
      </c>
      <c r="F264" s="51">
        <f aca="true" t="shared" si="15" ref="F264:F327">E264/100</f>
        <v>0.55</v>
      </c>
      <c r="G264" s="52" t="str">
        <f t="shared" si="14"/>
        <v>Trung bình</v>
      </c>
      <c r="H264" s="49"/>
      <c r="I264" s="24">
        <v>52</v>
      </c>
    </row>
    <row r="265" spans="1:9" s="24" customFormat="1" ht="11.25">
      <c r="A265" s="23">
        <f t="shared" si="13"/>
        <v>259</v>
      </c>
      <c r="B265" s="66">
        <v>1551021472</v>
      </c>
      <c r="C265" s="65" t="s">
        <v>4043</v>
      </c>
      <c r="D265" s="53" t="s">
        <v>4004</v>
      </c>
      <c r="E265" s="66">
        <v>55</v>
      </c>
      <c r="F265" s="51">
        <f t="shared" si="15"/>
        <v>0.55</v>
      </c>
      <c r="G265" s="52" t="str">
        <f t="shared" si="14"/>
        <v>Trung bình</v>
      </c>
      <c r="H265" s="49"/>
      <c r="I265" s="24">
        <v>52</v>
      </c>
    </row>
    <row r="266" spans="1:9" s="24" customFormat="1" ht="11.25">
      <c r="A266" s="23">
        <f t="shared" si="13"/>
        <v>260</v>
      </c>
      <c r="B266" s="66">
        <v>1551021451</v>
      </c>
      <c r="C266" s="65" t="s">
        <v>4044</v>
      </c>
      <c r="D266" s="53" t="s">
        <v>4004</v>
      </c>
      <c r="E266" s="66">
        <v>55</v>
      </c>
      <c r="F266" s="51">
        <f t="shared" si="15"/>
        <v>0.55</v>
      </c>
      <c r="G266" s="52" t="str">
        <f t="shared" si="14"/>
        <v>Trung bình</v>
      </c>
      <c r="H266" s="49"/>
      <c r="I266" s="24">
        <v>52</v>
      </c>
    </row>
    <row r="267" spans="1:9" s="24" customFormat="1" ht="11.25">
      <c r="A267" s="23">
        <f t="shared" si="13"/>
        <v>261</v>
      </c>
      <c r="B267" s="66">
        <v>1551021224</v>
      </c>
      <c r="C267" s="65" t="s">
        <v>4045</v>
      </c>
      <c r="D267" s="53" t="s">
        <v>4004</v>
      </c>
      <c r="E267" s="66">
        <v>60</v>
      </c>
      <c r="F267" s="51">
        <f t="shared" si="15"/>
        <v>0.6</v>
      </c>
      <c r="G267" s="52" t="str">
        <f t="shared" si="14"/>
        <v>TB Khá</v>
      </c>
      <c r="H267" s="49"/>
      <c r="I267" s="24">
        <v>52</v>
      </c>
    </row>
    <row r="268" spans="1:9" s="24" customFormat="1" ht="11.25">
      <c r="A268" s="23">
        <f t="shared" si="13"/>
        <v>262</v>
      </c>
      <c r="B268" s="66">
        <v>1551021528</v>
      </c>
      <c r="C268" s="65" t="s">
        <v>4046</v>
      </c>
      <c r="D268" s="53" t="s">
        <v>4004</v>
      </c>
      <c r="E268" s="66">
        <v>57</v>
      </c>
      <c r="F268" s="51">
        <f t="shared" si="15"/>
        <v>0.57</v>
      </c>
      <c r="G268" s="52" t="str">
        <f t="shared" si="14"/>
        <v>Trung bình</v>
      </c>
      <c r="H268" s="49"/>
      <c r="I268" s="24">
        <v>52</v>
      </c>
    </row>
    <row r="269" spans="1:9" s="24" customFormat="1" ht="11.25">
      <c r="A269" s="23">
        <f t="shared" si="13"/>
        <v>263</v>
      </c>
      <c r="B269" s="66">
        <v>1551021545</v>
      </c>
      <c r="C269" s="65" t="s">
        <v>4047</v>
      </c>
      <c r="D269" s="53" t="s">
        <v>4004</v>
      </c>
      <c r="E269" s="66">
        <v>55</v>
      </c>
      <c r="F269" s="51">
        <f t="shared" si="15"/>
        <v>0.55</v>
      </c>
      <c r="G269" s="52" t="str">
        <f t="shared" si="14"/>
        <v>Trung bình</v>
      </c>
      <c r="H269" s="49"/>
      <c r="I269" s="24">
        <v>52</v>
      </c>
    </row>
    <row r="270" spans="1:9" s="24" customFormat="1" ht="11.25">
      <c r="A270" s="23">
        <f t="shared" si="13"/>
        <v>264</v>
      </c>
      <c r="B270" s="66">
        <v>1551021364</v>
      </c>
      <c r="C270" s="65" t="s">
        <v>4048</v>
      </c>
      <c r="D270" s="53" t="s">
        <v>4004</v>
      </c>
      <c r="E270" s="66">
        <v>55</v>
      </c>
      <c r="F270" s="51">
        <f t="shared" si="15"/>
        <v>0.55</v>
      </c>
      <c r="G270" s="52" t="str">
        <f t="shared" si="14"/>
        <v>Trung bình</v>
      </c>
      <c r="H270" s="49"/>
      <c r="I270" s="24">
        <v>52</v>
      </c>
    </row>
    <row r="271" spans="1:9" s="24" customFormat="1" ht="11.25">
      <c r="A271" s="23">
        <f t="shared" si="13"/>
        <v>265</v>
      </c>
      <c r="B271" s="66">
        <v>1551023791</v>
      </c>
      <c r="C271" s="65" t="s">
        <v>4049</v>
      </c>
      <c r="D271" s="53" t="s">
        <v>4004</v>
      </c>
      <c r="E271" s="66">
        <v>45</v>
      </c>
      <c r="F271" s="51">
        <f t="shared" si="15"/>
        <v>0.45</v>
      </c>
      <c r="G271" s="52" t="str">
        <f t="shared" si="14"/>
        <v>Yếu</v>
      </c>
      <c r="H271" s="49"/>
      <c r="I271" s="24">
        <v>52</v>
      </c>
    </row>
    <row r="272" spans="1:9" s="24" customFormat="1" ht="11.25">
      <c r="A272" s="23">
        <f aca="true" t="shared" si="16" ref="A272:A335">+A271+1</f>
        <v>266</v>
      </c>
      <c r="B272" s="66">
        <v>1551021404</v>
      </c>
      <c r="C272" s="65" t="s">
        <v>4050</v>
      </c>
      <c r="D272" s="53" t="s">
        <v>4004</v>
      </c>
      <c r="E272" s="66">
        <v>68</v>
      </c>
      <c r="F272" s="51">
        <f t="shared" si="15"/>
        <v>0.68</v>
      </c>
      <c r="G272" s="52" t="str">
        <f t="shared" si="14"/>
        <v>TB Khá</v>
      </c>
      <c r="H272" s="49"/>
      <c r="I272" s="24">
        <v>52</v>
      </c>
    </row>
    <row r="273" spans="1:9" s="24" customFormat="1" ht="11.25">
      <c r="A273" s="23">
        <f t="shared" si="16"/>
        <v>267</v>
      </c>
      <c r="B273" s="66">
        <v>1551020511</v>
      </c>
      <c r="C273" s="65" t="s">
        <v>4051</v>
      </c>
      <c r="D273" s="53" t="s">
        <v>4004</v>
      </c>
      <c r="E273" s="66">
        <v>60</v>
      </c>
      <c r="F273" s="51">
        <f t="shared" si="15"/>
        <v>0.6</v>
      </c>
      <c r="G273" s="52" t="str">
        <f t="shared" si="14"/>
        <v>TB Khá</v>
      </c>
      <c r="H273" s="49"/>
      <c r="I273" s="24">
        <v>52</v>
      </c>
    </row>
    <row r="274" spans="1:9" s="24" customFormat="1" ht="11.25">
      <c r="A274" s="23">
        <f t="shared" si="16"/>
        <v>268</v>
      </c>
      <c r="B274" s="66">
        <v>1551021627</v>
      </c>
      <c r="C274" s="65" t="s">
        <v>4052</v>
      </c>
      <c r="D274" s="53" t="s">
        <v>4004</v>
      </c>
      <c r="E274" s="66">
        <v>65</v>
      </c>
      <c r="F274" s="51">
        <f t="shared" si="15"/>
        <v>0.65</v>
      </c>
      <c r="G274" s="52" t="str">
        <f t="shared" si="14"/>
        <v>TB Khá</v>
      </c>
      <c r="H274" s="49"/>
      <c r="I274" s="24">
        <v>52</v>
      </c>
    </row>
    <row r="275" spans="1:9" s="24" customFormat="1" ht="11.25">
      <c r="A275" s="23">
        <f t="shared" si="16"/>
        <v>269</v>
      </c>
      <c r="B275" s="66">
        <v>1551020678</v>
      </c>
      <c r="C275" s="65" t="s">
        <v>4053</v>
      </c>
      <c r="D275" s="53" t="s">
        <v>4004</v>
      </c>
      <c r="E275" s="66">
        <v>55</v>
      </c>
      <c r="F275" s="51">
        <f t="shared" si="15"/>
        <v>0.55</v>
      </c>
      <c r="G275" s="52" t="str">
        <f t="shared" si="14"/>
        <v>Trung bình</v>
      </c>
      <c r="H275" s="49"/>
      <c r="I275" s="24">
        <v>52</v>
      </c>
    </row>
    <row r="276" spans="1:9" s="24" customFormat="1" ht="11.25">
      <c r="A276" s="23">
        <f t="shared" si="16"/>
        <v>270</v>
      </c>
      <c r="B276" s="66">
        <v>1551021630</v>
      </c>
      <c r="C276" s="65" t="s">
        <v>4054</v>
      </c>
      <c r="D276" s="53" t="s">
        <v>4004</v>
      </c>
      <c r="E276" s="66">
        <v>52</v>
      </c>
      <c r="F276" s="51">
        <f t="shared" si="15"/>
        <v>0.52</v>
      </c>
      <c r="G276" s="52" t="str">
        <f t="shared" si="14"/>
        <v>Trung bình</v>
      </c>
      <c r="H276" s="49"/>
      <c r="I276" s="24">
        <v>52</v>
      </c>
    </row>
    <row r="277" spans="1:9" s="24" customFormat="1" ht="11.25">
      <c r="A277" s="23">
        <f t="shared" si="16"/>
        <v>271</v>
      </c>
      <c r="B277" s="66">
        <v>1551021523</v>
      </c>
      <c r="C277" s="65" t="s">
        <v>4055</v>
      </c>
      <c r="D277" s="53" t="s">
        <v>4004</v>
      </c>
      <c r="E277" s="66">
        <v>60</v>
      </c>
      <c r="F277" s="51">
        <f t="shared" si="15"/>
        <v>0.6</v>
      </c>
      <c r="G277" s="52" t="str">
        <f t="shared" si="14"/>
        <v>TB Khá</v>
      </c>
      <c r="H277" s="49"/>
      <c r="I277" s="24">
        <v>52</v>
      </c>
    </row>
    <row r="278" spans="1:9" s="24" customFormat="1" ht="11.25">
      <c r="A278" s="23">
        <f t="shared" si="16"/>
        <v>272</v>
      </c>
      <c r="B278" s="66">
        <v>1551021259</v>
      </c>
      <c r="C278" s="65" t="s">
        <v>4056</v>
      </c>
      <c r="D278" s="53" t="s">
        <v>4004</v>
      </c>
      <c r="E278" s="66">
        <v>70</v>
      </c>
      <c r="F278" s="51">
        <f t="shared" si="15"/>
        <v>0.7</v>
      </c>
      <c r="G278" s="52" t="str">
        <f t="shared" si="14"/>
        <v>Khá</v>
      </c>
      <c r="H278" s="49"/>
      <c r="I278" s="24">
        <v>52</v>
      </c>
    </row>
    <row r="279" spans="1:9" s="24" customFormat="1" ht="11.25">
      <c r="A279" s="23">
        <f t="shared" si="16"/>
        <v>273</v>
      </c>
      <c r="B279" s="66">
        <v>1551021392</v>
      </c>
      <c r="C279" s="65" t="s">
        <v>4057</v>
      </c>
      <c r="D279" s="53" t="s">
        <v>4004</v>
      </c>
      <c r="E279" s="66">
        <v>64</v>
      </c>
      <c r="F279" s="51">
        <f t="shared" si="15"/>
        <v>0.64</v>
      </c>
      <c r="G279" s="52" t="str">
        <f t="shared" si="14"/>
        <v>TB Khá</v>
      </c>
      <c r="H279" s="49"/>
      <c r="I279" s="24">
        <v>52</v>
      </c>
    </row>
    <row r="280" spans="1:9" s="24" customFormat="1" ht="11.25">
      <c r="A280" s="23">
        <f t="shared" si="16"/>
        <v>274</v>
      </c>
      <c r="B280" s="66">
        <v>1551021317</v>
      </c>
      <c r="C280" s="65" t="s">
        <v>4058</v>
      </c>
      <c r="D280" s="53" t="s">
        <v>4004</v>
      </c>
      <c r="E280" s="66">
        <v>60</v>
      </c>
      <c r="F280" s="51">
        <f t="shared" si="15"/>
        <v>0.6</v>
      </c>
      <c r="G280" s="52" t="str">
        <f t="shared" si="14"/>
        <v>TB Khá</v>
      </c>
      <c r="H280" s="49"/>
      <c r="I280" s="24">
        <v>52</v>
      </c>
    </row>
    <row r="281" spans="1:9" s="24" customFormat="1" ht="11.25">
      <c r="A281" s="23">
        <f t="shared" si="16"/>
        <v>275</v>
      </c>
      <c r="B281" s="66">
        <v>1551021567</v>
      </c>
      <c r="C281" s="65" t="s">
        <v>4059</v>
      </c>
      <c r="D281" s="53" t="s">
        <v>4004</v>
      </c>
      <c r="E281" s="66">
        <v>52</v>
      </c>
      <c r="F281" s="51">
        <f t="shared" si="15"/>
        <v>0.52</v>
      </c>
      <c r="G281" s="52" t="str">
        <f t="shared" si="14"/>
        <v>Trung bình</v>
      </c>
      <c r="H281" s="49"/>
      <c r="I281" s="24">
        <v>52</v>
      </c>
    </row>
    <row r="282" spans="1:9" s="24" customFormat="1" ht="11.25">
      <c r="A282" s="23">
        <f t="shared" si="16"/>
        <v>276</v>
      </c>
      <c r="B282" s="66">
        <v>1551021601</v>
      </c>
      <c r="C282" s="65" t="s">
        <v>4060</v>
      </c>
      <c r="D282" s="53" t="s">
        <v>4004</v>
      </c>
      <c r="E282" s="66">
        <v>50</v>
      </c>
      <c r="F282" s="51">
        <f t="shared" si="15"/>
        <v>0.5</v>
      </c>
      <c r="G282" s="52" t="str">
        <f t="shared" si="14"/>
        <v>Trung bình</v>
      </c>
      <c r="H282" s="49"/>
      <c r="I282" s="24">
        <v>52</v>
      </c>
    </row>
    <row r="283" spans="1:9" s="24" customFormat="1" ht="11.25">
      <c r="A283" s="23">
        <f t="shared" si="16"/>
        <v>277</v>
      </c>
      <c r="B283" s="66">
        <v>1551021079</v>
      </c>
      <c r="C283" s="65" t="s">
        <v>4061</v>
      </c>
      <c r="D283" s="53" t="s">
        <v>4004</v>
      </c>
      <c r="E283" s="66">
        <v>82</v>
      </c>
      <c r="F283" s="51">
        <f t="shared" si="15"/>
        <v>0.82</v>
      </c>
      <c r="G283" s="52" t="str">
        <f t="shared" si="14"/>
        <v>Tốt</v>
      </c>
      <c r="H283" s="49"/>
      <c r="I283" s="24">
        <v>52</v>
      </c>
    </row>
    <row r="284" spans="1:9" s="24" customFormat="1" ht="11.25">
      <c r="A284" s="23">
        <f t="shared" si="16"/>
        <v>278</v>
      </c>
      <c r="B284" s="66">
        <v>1551021173</v>
      </c>
      <c r="C284" s="65" t="s">
        <v>4062</v>
      </c>
      <c r="D284" s="53" t="s">
        <v>4004</v>
      </c>
      <c r="E284" s="66">
        <v>57</v>
      </c>
      <c r="F284" s="51">
        <f t="shared" si="15"/>
        <v>0.57</v>
      </c>
      <c r="G284" s="52" t="str">
        <f t="shared" si="14"/>
        <v>Trung bình</v>
      </c>
      <c r="H284" s="49"/>
      <c r="I284" s="24">
        <v>52</v>
      </c>
    </row>
    <row r="285" spans="1:9" s="24" customFormat="1" ht="11.25">
      <c r="A285" s="23">
        <f t="shared" si="16"/>
        <v>279</v>
      </c>
      <c r="B285" s="66">
        <v>1551021377</v>
      </c>
      <c r="C285" s="65" t="s">
        <v>4063</v>
      </c>
      <c r="D285" s="53" t="s">
        <v>4004</v>
      </c>
      <c r="E285" s="66">
        <v>65</v>
      </c>
      <c r="F285" s="51">
        <f t="shared" si="15"/>
        <v>0.65</v>
      </c>
      <c r="G285" s="52" t="str">
        <f t="shared" si="14"/>
        <v>TB Khá</v>
      </c>
      <c r="H285" s="49"/>
      <c r="I285" s="24">
        <v>52</v>
      </c>
    </row>
    <row r="286" spans="1:9" s="24" customFormat="1" ht="11.25">
      <c r="A286" s="23">
        <f t="shared" si="16"/>
        <v>280</v>
      </c>
      <c r="B286" s="66">
        <v>1551020836</v>
      </c>
      <c r="C286" s="65" t="s">
        <v>4064</v>
      </c>
      <c r="D286" s="53" t="s">
        <v>4004</v>
      </c>
      <c r="E286" s="66">
        <v>70</v>
      </c>
      <c r="F286" s="51">
        <f t="shared" si="15"/>
        <v>0.7</v>
      </c>
      <c r="G286" s="52" t="str">
        <f t="shared" si="14"/>
        <v>Khá</v>
      </c>
      <c r="H286" s="49"/>
      <c r="I286" s="24">
        <v>52</v>
      </c>
    </row>
    <row r="287" spans="1:9" s="24" customFormat="1" ht="11.25">
      <c r="A287" s="23">
        <f t="shared" si="16"/>
        <v>281</v>
      </c>
      <c r="B287" s="66">
        <v>1551021609</v>
      </c>
      <c r="C287" s="65" t="s">
        <v>1328</v>
      </c>
      <c r="D287" s="53" t="s">
        <v>4004</v>
      </c>
      <c r="E287" s="66">
        <v>50</v>
      </c>
      <c r="F287" s="51">
        <f t="shared" si="15"/>
        <v>0.5</v>
      </c>
      <c r="G287" s="52" t="str">
        <f t="shared" si="14"/>
        <v>Trung bình</v>
      </c>
      <c r="H287" s="49"/>
      <c r="I287" s="24">
        <v>52</v>
      </c>
    </row>
    <row r="288" spans="1:9" s="24" customFormat="1" ht="11.25">
      <c r="A288" s="23">
        <f t="shared" si="16"/>
        <v>282</v>
      </c>
      <c r="B288" s="66">
        <v>1551021233</v>
      </c>
      <c r="C288" s="65" t="s">
        <v>4065</v>
      </c>
      <c r="D288" s="53" t="s">
        <v>4004</v>
      </c>
      <c r="E288" s="66">
        <v>60</v>
      </c>
      <c r="F288" s="51">
        <f t="shared" si="15"/>
        <v>0.6</v>
      </c>
      <c r="G288" s="52" t="str">
        <f t="shared" si="14"/>
        <v>TB Khá</v>
      </c>
      <c r="H288" s="49"/>
      <c r="I288" s="24">
        <v>52</v>
      </c>
    </row>
    <row r="289" spans="1:9" s="24" customFormat="1" ht="11.25">
      <c r="A289" s="23">
        <f t="shared" si="16"/>
        <v>283</v>
      </c>
      <c r="B289" s="66">
        <v>1551021492</v>
      </c>
      <c r="C289" s="65" t="s">
        <v>4066</v>
      </c>
      <c r="D289" s="53" t="s">
        <v>4004</v>
      </c>
      <c r="E289" s="66">
        <v>65</v>
      </c>
      <c r="F289" s="51">
        <f t="shared" si="15"/>
        <v>0.65</v>
      </c>
      <c r="G289" s="52" t="str">
        <f t="shared" si="14"/>
        <v>TB Khá</v>
      </c>
      <c r="H289" s="49"/>
      <c r="I289" s="24">
        <v>52</v>
      </c>
    </row>
    <row r="290" spans="1:9" s="24" customFormat="1" ht="11.25">
      <c r="A290" s="23">
        <f t="shared" si="16"/>
        <v>284</v>
      </c>
      <c r="B290" s="66">
        <v>1551021327</v>
      </c>
      <c r="C290" s="65" t="s">
        <v>4067</v>
      </c>
      <c r="D290" s="53" t="s">
        <v>4004</v>
      </c>
      <c r="E290" s="66">
        <v>78</v>
      </c>
      <c r="F290" s="51">
        <f t="shared" si="15"/>
        <v>0.78</v>
      </c>
      <c r="G290" s="52" t="str">
        <f t="shared" si="14"/>
        <v>Khá</v>
      </c>
      <c r="H290" s="49"/>
      <c r="I290" s="24">
        <v>52</v>
      </c>
    </row>
    <row r="291" spans="1:9" s="24" customFormat="1" ht="11.25">
      <c r="A291" s="23">
        <f t="shared" si="16"/>
        <v>285</v>
      </c>
      <c r="B291" s="66">
        <v>1551021212</v>
      </c>
      <c r="C291" s="65" t="s">
        <v>4068</v>
      </c>
      <c r="D291" s="53" t="s">
        <v>4004</v>
      </c>
      <c r="E291" s="66">
        <v>45</v>
      </c>
      <c r="F291" s="51">
        <f t="shared" si="15"/>
        <v>0.45</v>
      </c>
      <c r="G291" s="52" t="str">
        <f t="shared" si="14"/>
        <v>Yếu</v>
      </c>
      <c r="H291" s="49"/>
      <c r="I291" s="24">
        <v>52</v>
      </c>
    </row>
    <row r="292" spans="1:9" s="24" customFormat="1" ht="11.25">
      <c r="A292" s="23">
        <f t="shared" si="16"/>
        <v>286</v>
      </c>
      <c r="B292" s="66">
        <v>1551021203</v>
      </c>
      <c r="C292" s="65" t="s">
        <v>4069</v>
      </c>
      <c r="D292" s="53" t="s">
        <v>4004</v>
      </c>
      <c r="E292" s="66">
        <v>55</v>
      </c>
      <c r="F292" s="51">
        <f t="shared" si="15"/>
        <v>0.55</v>
      </c>
      <c r="G292" s="52" t="str">
        <f t="shared" si="14"/>
        <v>Trung bình</v>
      </c>
      <c r="H292" s="49"/>
      <c r="I292" s="24">
        <v>52</v>
      </c>
    </row>
    <row r="293" spans="1:9" s="24" customFormat="1" ht="11.25">
      <c r="A293" s="23">
        <f t="shared" si="16"/>
        <v>287</v>
      </c>
      <c r="B293" s="66">
        <v>1551020509</v>
      </c>
      <c r="C293" s="65" t="s">
        <v>4070</v>
      </c>
      <c r="D293" s="53" t="s">
        <v>4004</v>
      </c>
      <c r="E293" s="66">
        <v>52</v>
      </c>
      <c r="F293" s="51">
        <f t="shared" si="15"/>
        <v>0.52</v>
      </c>
      <c r="G293" s="52" t="str">
        <f t="shared" si="14"/>
        <v>Trung bình</v>
      </c>
      <c r="H293" s="49"/>
      <c r="I293" s="24">
        <v>52</v>
      </c>
    </row>
    <row r="294" spans="1:9" s="24" customFormat="1" ht="11.25">
      <c r="A294" s="23">
        <f t="shared" si="16"/>
        <v>288</v>
      </c>
      <c r="B294" s="66" t="s">
        <v>4071</v>
      </c>
      <c r="C294" s="65" t="s">
        <v>4072</v>
      </c>
      <c r="D294" s="53" t="s">
        <v>4073</v>
      </c>
      <c r="E294" s="66">
        <f>VLOOKUP(B294,'[1]Sheet1'!$B$17:$F$81,5,0)</f>
        <v>50</v>
      </c>
      <c r="F294" s="51">
        <f t="shared" si="15"/>
        <v>0.5</v>
      </c>
      <c r="G294" s="52" t="str">
        <f t="shared" si="14"/>
        <v>Trung bình</v>
      </c>
      <c r="H294" s="49"/>
      <c r="I294" s="24">
        <v>52</v>
      </c>
    </row>
    <row r="295" spans="1:9" s="24" customFormat="1" ht="11.25">
      <c r="A295" s="23">
        <f t="shared" si="16"/>
        <v>289</v>
      </c>
      <c r="B295" s="66" t="s">
        <v>4074</v>
      </c>
      <c r="C295" s="65" t="s">
        <v>4075</v>
      </c>
      <c r="D295" s="53" t="s">
        <v>4073</v>
      </c>
      <c r="E295" s="66">
        <f>VLOOKUP(B295,'[1]Sheet1'!$B$17:$F$81,5,0)</f>
        <v>73</v>
      </c>
      <c r="F295" s="51">
        <f t="shared" si="15"/>
        <v>0.73</v>
      </c>
      <c r="G295" s="52" t="str">
        <f t="shared" si="14"/>
        <v>Khá</v>
      </c>
      <c r="H295" s="49"/>
      <c r="I295" s="24">
        <v>52</v>
      </c>
    </row>
    <row r="296" spans="1:9" s="24" customFormat="1" ht="11.25">
      <c r="A296" s="23">
        <f t="shared" si="16"/>
        <v>290</v>
      </c>
      <c r="B296" s="66" t="s">
        <v>4076</v>
      </c>
      <c r="C296" s="65" t="s">
        <v>4077</v>
      </c>
      <c r="D296" s="53" t="s">
        <v>4073</v>
      </c>
      <c r="E296" s="66">
        <f>VLOOKUP(B296,'[1]Sheet1'!$B$17:$F$81,5,0)</f>
        <v>72</v>
      </c>
      <c r="F296" s="51">
        <f t="shared" si="15"/>
        <v>0.72</v>
      </c>
      <c r="G296" s="52" t="str">
        <f t="shared" si="14"/>
        <v>Khá</v>
      </c>
      <c r="H296" s="49"/>
      <c r="I296" s="24">
        <v>52</v>
      </c>
    </row>
    <row r="297" spans="1:9" s="24" customFormat="1" ht="11.25">
      <c r="A297" s="23">
        <f t="shared" si="16"/>
        <v>291</v>
      </c>
      <c r="B297" s="66" t="s">
        <v>4078</v>
      </c>
      <c r="C297" s="65" t="s">
        <v>4079</v>
      </c>
      <c r="D297" s="53" t="s">
        <v>4073</v>
      </c>
      <c r="E297" s="66">
        <f>VLOOKUP(B297,'[1]Sheet1'!$B$17:$F$81,5,0)</f>
        <v>72</v>
      </c>
      <c r="F297" s="51">
        <f t="shared" si="15"/>
        <v>0.72</v>
      </c>
      <c r="G297" s="52" t="str">
        <f t="shared" si="14"/>
        <v>Khá</v>
      </c>
      <c r="H297" s="49"/>
      <c r="I297" s="24">
        <v>52</v>
      </c>
    </row>
    <row r="298" spans="1:9" s="24" customFormat="1" ht="11.25">
      <c r="A298" s="23">
        <f t="shared" si="16"/>
        <v>292</v>
      </c>
      <c r="B298" s="66" t="s">
        <v>4080</v>
      </c>
      <c r="C298" s="65" t="s">
        <v>4081</v>
      </c>
      <c r="D298" s="53" t="s">
        <v>4073</v>
      </c>
      <c r="E298" s="66">
        <f>VLOOKUP(B298,'[1]Sheet1'!$B$17:$F$81,5,0)</f>
        <v>76</v>
      </c>
      <c r="F298" s="51">
        <f t="shared" si="15"/>
        <v>0.76</v>
      </c>
      <c r="G298" s="52" t="str">
        <f t="shared" si="14"/>
        <v>Khá</v>
      </c>
      <c r="H298" s="49"/>
      <c r="I298" s="24">
        <v>52</v>
      </c>
    </row>
    <row r="299" spans="1:9" s="24" customFormat="1" ht="11.25">
      <c r="A299" s="23">
        <f t="shared" si="16"/>
        <v>293</v>
      </c>
      <c r="B299" s="66" t="s">
        <v>4082</v>
      </c>
      <c r="C299" s="65" t="s">
        <v>4083</v>
      </c>
      <c r="D299" s="53" t="s">
        <v>4073</v>
      </c>
      <c r="E299" s="66">
        <f>VLOOKUP(B299,'[1]Sheet1'!$B$17:$F$81,5,0)</f>
        <v>71</v>
      </c>
      <c r="F299" s="51">
        <f t="shared" si="15"/>
        <v>0.71</v>
      </c>
      <c r="G299" s="52" t="str">
        <f t="shared" si="14"/>
        <v>Khá</v>
      </c>
      <c r="H299" s="49"/>
      <c r="I299" s="24">
        <v>52</v>
      </c>
    </row>
    <row r="300" spans="1:9" s="24" customFormat="1" ht="11.25">
      <c r="A300" s="23">
        <f t="shared" si="16"/>
        <v>294</v>
      </c>
      <c r="B300" s="66" t="s">
        <v>4084</v>
      </c>
      <c r="C300" s="65" t="s">
        <v>4085</v>
      </c>
      <c r="D300" s="53" t="s">
        <v>4073</v>
      </c>
      <c r="E300" s="66">
        <f>VLOOKUP(B300,'[1]Sheet1'!$B$17:$F$81,5,0)</f>
        <v>83</v>
      </c>
      <c r="F300" s="51">
        <f t="shared" si="15"/>
        <v>0.83</v>
      </c>
      <c r="G300" s="52" t="str">
        <f t="shared" si="14"/>
        <v>Tốt</v>
      </c>
      <c r="H300" s="49"/>
      <c r="I300" s="24">
        <v>52</v>
      </c>
    </row>
    <row r="301" spans="1:9" s="24" customFormat="1" ht="11.25">
      <c r="A301" s="23">
        <f t="shared" si="16"/>
        <v>295</v>
      </c>
      <c r="B301" s="66" t="s">
        <v>4086</v>
      </c>
      <c r="C301" s="65" t="s">
        <v>4087</v>
      </c>
      <c r="D301" s="53" t="s">
        <v>4073</v>
      </c>
      <c r="E301" s="66">
        <f>VLOOKUP(B301,'[1]Sheet1'!$B$17:$F$81,5,0)</f>
        <v>85</v>
      </c>
      <c r="F301" s="51">
        <f t="shared" si="15"/>
        <v>0.85</v>
      </c>
      <c r="G301" s="52" t="str">
        <f t="shared" si="14"/>
        <v>Tốt</v>
      </c>
      <c r="H301" s="49"/>
      <c r="I301" s="24">
        <v>52</v>
      </c>
    </row>
    <row r="302" spans="1:9" s="24" customFormat="1" ht="11.25">
      <c r="A302" s="23">
        <f t="shared" si="16"/>
        <v>296</v>
      </c>
      <c r="B302" s="66" t="s">
        <v>4088</v>
      </c>
      <c r="C302" s="65" t="s">
        <v>4089</v>
      </c>
      <c r="D302" s="53" t="s">
        <v>4073</v>
      </c>
      <c r="E302" s="66">
        <f>VLOOKUP(B302,'[1]Sheet1'!$B$17:$F$81,5,0)</f>
        <v>65</v>
      </c>
      <c r="F302" s="51">
        <f t="shared" si="15"/>
        <v>0.65</v>
      </c>
      <c r="G302" s="52" t="str">
        <f t="shared" si="14"/>
        <v>TB Khá</v>
      </c>
      <c r="H302" s="49"/>
      <c r="I302" s="24">
        <v>52</v>
      </c>
    </row>
    <row r="303" spans="1:9" s="24" customFormat="1" ht="11.25">
      <c r="A303" s="23">
        <f t="shared" si="16"/>
        <v>297</v>
      </c>
      <c r="B303" s="66" t="s">
        <v>4090</v>
      </c>
      <c r="C303" s="65" t="s">
        <v>4091</v>
      </c>
      <c r="D303" s="53" t="s">
        <v>4073</v>
      </c>
      <c r="E303" s="66">
        <f>VLOOKUP(B303,'[1]Sheet1'!$B$17:$F$81,5,0)</f>
        <v>79</v>
      </c>
      <c r="F303" s="51">
        <f t="shared" si="15"/>
        <v>0.79</v>
      </c>
      <c r="G303" s="52" t="str">
        <f t="shared" si="14"/>
        <v>Khá</v>
      </c>
      <c r="H303" s="49"/>
      <c r="I303" s="24">
        <v>52</v>
      </c>
    </row>
    <row r="304" spans="1:9" s="24" customFormat="1" ht="11.25">
      <c r="A304" s="23">
        <f t="shared" si="16"/>
        <v>298</v>
      </c>
      <c r="B304" s="66" t="s">
        <v>4092</v>
      </c>
      <c r="C304" s="65" t="s">
        <v>4093</v>
      </c>
      <c r="D304" s="53" t="s">
        <v>4073</v>
      </c>
      <c r="E304" s="66">
        <f>VLOOKUP(B304,'[1]Sheet1'!$B$17:$F$81,5,0)</f>
        <v>81</v>
      </c>
      <c r="F304" s="51">
        <f t="shared" si="15"/>
        <v>0.81</v>
      </c>
      <c r="G304" s="52" t="str">
        <f t="shared" si="14"/>
        <v>Tốt</v>
      </c>
      <c r="H304" s="49"/>
      <c r="I304" s="24">
        <v>52</v>
      </c>
    </row>
    <row r="305" spans="1:9" s="24" customFormat="1" ht="11.25">
      <c r="A305" s="23">
        <f t="shared" si="16"/>
        <v>299</v>
      </c>
      <c r="B305" s="66" t="s">
        <v>4094</v>
      </c>
      <c r="C305" s="65" t="s">
        <v>4095</v>
      </c>
      <c r="D305" s="53" t="s">
        <v>4073</v>
      </c>
      <c r="E305" s="66">
        <f>VLOOKUP(B305,'[1]Sheet1'!$B$17:$F$81,5,0)</f>
        <v>76</v>
      </c>
      <c r="F305" s="51">
        <f t="shared" si="15"/>
        <v>0.76</v>
      </c>
      <c r="G305" s="52" t="str">
        <f t="shared" si="14"/>
        <v>Khá</v>
      </c>
      <c r="H305" s="49"/>
      <c r="I305" s="24">
        <v>52</v>
      </c>
    </row>
    <row r="306" spans="1:9" s="24" customFormat="1" ht="11.25">
      <c r="A306" s="23">
        <f t="shared" si="16"/>
        <v>300</v>
      </c>
      <c r="B306" s="66" t="s">
        <v>4096</v>
      </c>
      <c r="C306" s="65" t="s">
        <v>4097</v>
      </c>
      <c r="D306" s="53" t="s">
        <v>4073</v>
      </c>
      <c r="E306" s="66">
        <f>VLOOKUP(B306,'[1]Sheet1'!$B$17:$F$81,5,0)</f>
        <v>74</v>
      </c>
      <c r="F306" s="51">
        <f t="shared" si="15"/>
        <v>0.74</v>
      </c>
      <c r="G306" s="52" t="str">
        <f t="shared" si="14"/>
        <v>Khá</v>
      </c>
      <c r="H306" s="49"/>
      <c r="I306" s="24">
        <v>52</v>
      </c>
    </row>
    <row r="307" spans="1:9" s="24" customFormat="1" ht="11.25">
      <c r="A307" s="23">
        <f t="shared" si="16"/>
        <v>301</v>
      </c>
      <c r="B307" s="66" t="s">
        <v>4098</v>
      </c>
      <c r="C307" s="65" t="s">
        <v>4099</v>
      </c>
      <c r="D307" s="53" t="s">
        <v>4073</v>
      </c>
      <c r="E307" s="66">
        <f>VLOOKUP(B307,'[1]Sheet1'!$B$17:$F$81,5,0)</f>
        <v>65</v>
      </c>
      <c r="F307" s="51">
        <f t="shared" si="15"/>
        <v>0.65</v>
      </c>
      <c r="G307" s="52" t="str">
        <f t="shared" si="14"/>
        <v>TB Khá</v>
      </c>
      <c r="H307" s="49"/>
      <c r="I307" s="24">
        <v>52</v>
      </c>
    </row>
    <row r="308" spans="1:9" s="24" customFormat="1" ht="11.25">
      <c r="A308" s="23">
        <f t="shared" si="16"/>
        <v>302</v>
      </c>
      <c r="B308" s="66" t="s">
        <v>4100</v>
      </c>
      <c r="C308" s="65" t="s">
        <v>4101</v>
      </c>
      <c r="D308" s="53" t="s">
        <v>4073</v>
      </c>
      <c r="E308" s="66">
        <f>VLOOKUP(B308,'[1]Sheet1'!$B$17:$F$81,5,0)</f>
        <v>60</v>
      </c>
      <c r="F308" s="51">
        <f t="shared" si="15"/>
        <v>0.6</v>
      </c>
      <c r="G308" s="52" t="str">
        <f t="shared" si="14"/>
        <v>TB Khá</v>
      </c>
      <c r="H308" s="49"/>
      <c r="I308" s="24">
        <v>52</v>
      </c>
    </row>
    <row r="309" spans="1:9" s="24" customFormat="1" ht="11.25">
      <c r="A309" s="23">
        <f t="shared" si="16"/>
        <v>303</v>
      </c>
      <c r="B309" s="66" t="s">
        <v>4102</v>
      </c>
      <c r="C309" s="65" t="s">
        <v>4103</v>
      </c>
      <c r="D309" s="53" t="s">
        <v>4073</v>
      </c>
      <c r="E309" s="66">
        <f>VLOOKUP(B309,'[1]Sheet1'!$B$17:$F$81,5,0)</f>
        <v>70</v>
      </c>
      <c r="F309" s="51">
        <f t="shared" si="15"/>
        <v>0.7</v>
      </c>
      <c r="G309" s="52" t="str">
        <f t="shared" si="14"/>
        <v>Khá</v>
      </c>
      <c r="H309" s="49"/>
      <c r="I309" s="24">
        <v>52</v>
      </c>
    </row>
    <row r="310" spans="1:9" s="24" customFormat="1" ht="11.25">
      <c r="A310" s="23">
        <f t="shared" si="16"/>
        <v>304</v>
      </c>
      <c r="B310" s="66" t="s">
        <v>4104</v>
      </c>
      <c r="C310" s="65" t="s">
        <v>4105</v>
      </c>
      <c r="D310" s="53" t="s">
        <v>4073</v>
      </c>
      <c r="E310" s="66">
        <f>VLOOKUP(B310,'[1]Sheet1'!$B$17:$F$81,5,0)</f>
        <v>64</v>
      </c>
      <c r="F310" s="51">
        <f t="shared" si="15"/>
        <v>0.64</v>
      </c>
      <c r="G310" s="52" t="str">
        <f t="shared" si="14"/>
        <v>TB Khá</v>
      </c>
      <c r="H310" s="49"/>
      <c r="I310" s="24">
        <v>52</v>
      </c>
    </row>
    <row r="311" spans="1:9" s="24" customFormat="1" ht="11.25">
      <c r="A311" s="23">
        <f t="shared" si="16"/>
        <v>305</v>
      </c>
      <c r="B311" s="66" t="s">
        <v>4106</v>
      </c>
      <c r="C311" s="65" t="s">
        <v>4107</v>
      </c>
      <c r="D311" s="53" t="s">
        <v>4073</v>
      </c>
      <c r="E311" s="66">
        <f>VLOOKUP(B311,'[1]Sheet1'!$B$17:$F$81,5,0)</f>
        <v>64</v>
      </c>
      <c r="F311" s="51">
        <f t="shared" si="15"/>
        <v>0.64</v>
      </c>
      <c r="G311" s="52" t="str">
        <f t="shared" si="14"/>
        <v>TB Khá</v>
      </c>
      <c r="H311" s="49"/>
      <c r="I311" s="24">
        <v>52</v>
      </c>
    </row>
    <row r="312" spans="1:9" s="24" customFormat="1" ht="11.25">
      <c r="A312" s="23">
        <f t="shared" si="16"/>
        <v>306</v>
      </c>
      <c r="B312" s="66" t="s">
        <v>4108</v>
      </c>
      <c r="C312" s="65" t="s">
        <v>4109</v>
      </c>
      <c r="D312" s="53" t="s">
        <v>4073</v>
      </c>
      <c r="E312" s="66">
        <f>VLOOKUP(B312,'[1]Sheet1'!$B$17:$F$81,5,0)</f>
        <v>65</v>
      </c>
      <c r="F312" s="51">
        <f t="shared" si="15"/>
        <v>0.65</v>
      </c>
      <c r="G312" s="52" t="str">
        <f t="shared" si="14"/>
        <v>TB Khá</v>
      </c>
      <c r="H312" s="49"/>
      <c r="I312" s="24">
        <v>52</v>
      </c>
    </row>
    <row r="313" spans="1:9" s="24" customFormat="1" ht="11.25">
      <c r="A313" s="23">
        <f t="shared" si="16"/>
        <v>307</v>
      </c>
      <c r="B313" s="66" t="s">
        <v>4110</v>
      </c>
      <c r="C313" s="65" t="s">
        <v>4111</v>
      </c>
      <c r="D313" s="53" t="s">
        <v>4073</v>
      </c>
      <c r="E313" s="66">
        <f>VLOOKUP(B313,'[1]Sheet1'!$B$17:$F$81,5,0)</f>
        <v>65</v>
      </c>
      <c r="F313" s="51">
        <f t="shared" si="15"/>
        <v>0.65</v>
      </c>
      <c r="G313" s="52" t="str">
        <f t="shared" si="14"/>
        <v>TB Khá</v>
      </c>
      <c r="H313" s="49"/>
      <c r="I313" s="24">
        <v>52</v>
      </c>
    </row>
    <row r="314" spans="1:9" s="24" customFormat="1" ht="11.25">
      <c r="A314" s="23">
        <f t="shared" si="16"/>
        <v>308</v>
      </c>
      <c r="B314" s="66" t="s">
        <v>4112</v>
      </c>
      <c r="C314" s="65" t="s">
        <v>4113</v>
      </c>
      <c r="D314" s="53" t="s">
        <v>4073</v>
      </c>
      <c r="E314" s="66">
        <f>VLOOKUP(B314,'[1]Sheet1'!$B$17:$F$81,5,0)</f>
        <v>79</v>
      </c>
      <c r="F314" s="51">
        <f t="shared" si="15"/>
        <v>0.79</v>
      </c>
      <c r="G314" s="52" t="str">
        <f t="shared" si="14"/>
        <v>Khá</v>
      </c>
      <c r="H314" s="49"/>
      <c r="I314" s="24">
        <v>52</v>
      </c>
    </row>
    <row r="315" spans="1:9" s="24" customFormat="1" ht="11.25">
      <c r="A315" s="23">
        <f t="shared" si="16"/>
        <v>309</v>
      </c>
      <c r="B315" s="66" t="s">
        <v>4114</v>
      </c>
      <c r="C315" s="65" t="s">
        <v>4115</v>
      </c>
      <c r="D315" s="53" t="s">
        <v>4073</v>
      </c>
      <c r="E315" s="66">
        <f>VLOOKUP(B315,'[1]Sheet1'!$B$17:$F$81,5,0)</f>
        <v>74</v>
      </c>
      <c r="F315" s="51">
        <f t="shared" si="15"/>
        <v>0.74</v>
      </c>
      <c r="G315" s="52" t="str">
        <f t="shared" si="14"/>
        <v>Khá</v>
      </c>
      <c r="H315" s="49"/>
      <c r="I315" s="24">
        <v>52</v>
      </c>
    </row>
    <row r="316" spans="1:9" s="24" customFormat="1" ht="11.25">
      <c r="A316" s="23">
        <f t="shared" si="16"/>
        <v>310</v>
      </c>
      <c r="B316" s="66" t="s">
        <v>4116</v>
      </c>
      <c r="C316" s="65" t="s">
        <v>1256</v>
      </c>
      <c r="D316" s="53" t="s">
        <v>4073</v>
      </c>
      <c r="E316" s="66">
        <f>VLOOKUP(B316,'[1]Sheet1'!$B$17:$F$81,5,0)</f>
        <v>81</v>
      </c>
      <c r="F316" s="51">
        <f t="shared" si="15"/>
        <v>0.81</v>
      </c>
      <c r="G316" s="52" t="str">
        <f t="shared" si="14"/>
        <v>Tốt</v>
      </c>
      <c r="H316" s="49"/>
      <c r="I316" s="24">
        <v>52</v>
      </c>
    </row>
    <row r="317" spans="1:9" s="24" customFormat="1" ht="11.25">
      <c r="A317" s="23">
        <f t="shared" si="16"/>
        <v>311</v>
      </c>
      <c r="B317" s="66" t="s">
        <v>4117</v>
      </c>
      <c r="C317" s="65" t="s">
        <v>4118</v>
      </c>
      <c r="D317" s="53" t="s">
        <v>4073</v>
      </c>
      <c r="E317" s="66">
        <f>VLOOKUP(B317,'[1]Sheet1'!$B$17:$F$81,5,0)</f>
        <v>76</v>
      </c>
      <c r="F317" s="51">
        <f t="shared" si="15"/>
        <v>0.76</v>
      </c>
      <c r="G317" s="52" t="str">
        <f t="shared" si="14"/>
        <v>Khá</v>
      </c>
      <c r="H317" s="49"/>
      <c r="I317" s="24">
        <v>52</v>
      </c>
    </row>
    <row r="318" spans="1:9" s="24" customFormat="1" ht="11.25">
      <c r="A318" s="23">
        <f t="shared" si="16"/>
        <v>312</v>
      </c>
      <c r="B318" s="66" t="s">
        <v>4119</v>
      </c>
      <c r="C318" s="65" t="s">
        <v>751</v>
      </c>
      <c r="D318" s="53" t="s">
        <v>4073</v>
      </c>
      <c r="E318" s="66">
        <f>VLOOKUP(B318,'[1]Sheet1'!$B$17:$F$81,5,0)</f>
        <v>76</v>
      </c>
      <c r="F318" s="51">
        <f t="shared" si="15"/>
        <v>0.76</v>
      </c>
      <c r="G318" s="52" t="str">
        <f t="shared" si="14"/>
        <v>Khá</v>
      </c>
      <c r="H318" s="49"/>
      <c r="I318" s="24">
        <v>52</v>
      </c>
    </row>
    <row r="319" spans="1:9" s="24" customFormat="1" ht="11.25">
      <c r="A319" s="23">
        <f t="shared" si="16"/>
        <v>313</v>
      </c>
      <c r="B319" s="66" t="s">
        <v>4120</v>
      </c>
      <c r="C319" s="65" t="s">
        <v>4037</v>
      </c>
      <c r="D319" s="53" t="s">
        <v>4073</v>
      </c>
      <c r="E319" s="66">
        <f>VLOOKUP(B319,'[1]Sheet1'!$B$17:$F$81,5,0)</f>
        <v>76</v>
      </c>
      <c r="F319" s="51">
        <f t="shared" si="15"/>
        <v>0.76</v>
      </c>
      <c r="G319" s="52" t="str">
        <f t="shared" si="14"/>
        <v>Khá</v>
      </c>
      <c r="H319" s="49"/>
      <c r="I319" s="24">
        <v>52</v>
      </c>
    </row>
    <row r="320" spans="1:9" s="24" customFormat="1" ht="11.25">
      <c r="A320" s="23">
        <f t="shared" si="16"/>
        <v>314</v>
      </c>
      <c r="B320" s="66" t="s">
        <v>4121</v>
      </c>
      <c r="C320" s="65" t="s">
        <v>4122</v>
      </c>
      <c r="D320" s="53" t="s">
        <v>4073</v>
      </c>
      <c r="E320" s="66">
        <f>VLOOKUP(B320,'[1]Sheet1'!$B$17:$F$81,5,0)</f>
        <v>75</v>
      </c>
      <c r="F320" s="51">
        <f t="shared" si="15"/>
        <v>0.75</v>
      </c>
      <c r="G320" s="52" t="str">
        <f t="shared" si="14"/>
        <v>Khá</v>
      </c>
      <c r="H320" s="49"/>
      <c r="I320" s="24">
        <v>52</v>
      </c>
    </row>
    <row r="321" spans="1:9" s="24" customFormat="1" ht="11.25">
      <c r="A321" s="23">
        <f t="shared" si="16"/>
        <v>315</v>
      </c>
      <c r="B321" s="66" t="s">
        <v>4123</v>
      </c>
      <c r="C321" s="65" t="s">
        <v>4124</v>
      </c>
      <c r="D321" s="53" t="s">
        <v>4073</v>
      </c>
      <c r="E321" s="66">
        <f>VLOOKUP(B321,'[1]Sheet1'!$B$17:$F$81,5,0)</f>
        <v>72</v>
      </c>
      <c r="F321" s="51">
        <f t="shared" si="15"/>
        <v>0.72</v>
      </c>
      <c r="G321" s="52" t="str">
        <f t="shared" si="14"/>
        <v>Khá</v>
      </c>
      <c r="H321" s="49"/>
      <c r="I321" s="24">
        <v>52</v>
      </c>
    </row>
    <row r="322" spans="1:9" s="24" customFormat="1" ht="11.25">
      <c r="A322" s="23">
        <f t="shared" si="16"/>
        <v>316</v>
      </c>
      <c r="B322" s="66" t="s">
        <v>4125</v>
      </c>
      <c r="C322" s="65" t="s">
        <v>4126</v>
      </c>
      <c r="D322" s="53" t="s">
        <v>4073</v>
      </c>
      <c r="E322" s="66">
        <f>VLOOKUP(B322,'[1]Sheet1'!$B$17:$F$81,5,0)</f>
        <v>67</v>
      </c>
      <c r="F322" s="51">
        <f t="shared" si="15"/>
        <v>0.67</v>
      </c>
      <c r="G322" s="52" t="str">
        <f t="shared" si="14"/>
        <v>TB Khá</v>
      </c>
      <c r="H322" s="49"/>
      <c r="I322" s="24">
        <v>52</v>
      </c>
    </row>
    <row r="323" spans="1:9" s="24" customFormat="1" ht="11.25">
      <c r="A323" s="23">
        <f t="shared" si="16"/>
        <v>317</v>
      </c>
      <c r="B323" s="66" t="s">
        <v>4127</v>
      </c>
      <c r="C323" s="65" t="s">
        <v>4128</v>
      </c>
      <c r="D323" s="53" t="s">
        <v>4073</v>
      </c>
      <c r="E323" s="66">
        <f>VLOOKUP(B323,'[1]Sheet1'!$B$17:$F$81,5,0)</f>
        <v>73</v>
      </c>
      <c r="F323" s="51">
        <f t="shared" si="15"/>
        <v>0.73</v>
      </c>
      <c r="G323" s="52" t="str">
        <f t="shared" si="14"/>
        <v>Khá</v>
      </c>
      <c r="H323" s="49"/>
      <c r="I323" s="24">
        <v>52</v>
      </c>
    </row>
    <row r="324" spans="1:9" s="24" customFormat="1" ht="11.25">
      <c r="A324" s="23">
        <f t="shared" si="16"/>
        <v>318</v>
      </c>
      <c r="B324" s="66" t="s">
        <v>4129</v>
      </c>
      <c r="C324" s="65" t="s">
        <v>4130</v>
      </c>
      <c r="D324" s="53" t="s">
        <v>4073</v>
      </c>
      <c r="E324" s="66">
        <f>VLOOKUP(B324,'[1]Sheet1'!$B$17:$F$81,5,0)</f>
        <v>80</v>
      </c>
      <c r="F324" s="51">
        <f t="shared" si="15"/>
        <v>0.8</v>
      </c>
      <c r="G324" s="52" t="str">
        <f t="shared" si="14"/>
        <v>Tốt</v>
      </c>
      <c r="H324" s="49"/>
      <c r="I324" s="24">
        <v>52</v>
      </c>
    </row>
    <row r="325" spans="1:9" s="24" customFormat="1" ht="11.25">
      <c r="A325" s="23">
        <f t="shared" si="16"/>
        <v>319</v>
      </c>
      <c r="B325" s="66" t="s">
        <v>4131</v>
      </c>
      <c r="C325" s="65" t="s">
        <v>4132</v>
      </c>
      <c r="D325" s="53" t="s">
        <v>4073</v>
      </c>
      <c r="E325" s="66">
        <f>VLOOKUP(B325,'[1]Sheet1'!$B$17:$F$81,5,0)</f>
        <v>65</v>
      </c>
      <c r="F325" s="51">
        <f t="shared" si="15"/>
        <v>0.65</v>
      </c>
      <c r="G325" s="52" t="str">
        <f t="shared" si="14"/>
        <v>TB Khá</v>
      </c>
      <c r="H325" s="49"/>
      <c r="I325" s="24">
        <v>52</v>
      </c>
    </row>
    <row r="326" spans="1:9" s="24" customFormat="1" ht="11.25">
      <c r="A326" s="23">
        <f t="shared" si="16"/>
        <v>320</v>
      </c>
      <c r="B326" s="66" t="s">
        <v>4133</v>
      </c>
      <c r="C326" s="65" t="s">
        <v>4134</v>
      </c>
      <c r="D326" s="53" t="s">
        <v>4073</v>
      </c>
      <c r="E326" s="66">
        <f>VLOOKUP(B326,'[1]Sheet1'!$B$17:$F$81,5,0)</f>
        <v>54</v>
      </c>
      <c r="F326" s="51">
        <f t="shared" si="15"/>
        <v>0.54</v>
      </c>
      <c r="G326" s="52" t="str">
        <f t="shared" si="14"/>
        <v>Trung bình</v>
      </c>
      <c r="H326" s="49"/>
      <c r="I326" s="24">
        <v>52</v>
      </c>
    </row>
    <row r="327" spans="1:9" s="24" customFormat="1" ht="11.25">
      <c r="A327" s="23">
        <f t="shared" si="16"/>
        <v>321</v>
      </c>
      <c r="B327" s="66" t="s">
        <v>4135</v>
      </c>
      <c r="C327" s="65" t="s">
        <v>4136</v>
      </c>
      <c r="D327" s="53" t="s">
        <v>4073</v>
      </c>
      <c r="E327" s="66">
        <f>VLOOKUP(B327,'[1]Sheet1'!$B$17:$F$81,5,0)</f>
        <v>72</v>
      </c>
      <c r="F327" s="51">
        <f t="shared" si="15"/>
        <v>0.72</v>
      </c>
      <c r="G327" s="52" t="str">
        <f aca="true" t="shared" si="17" ref="G327:G390">IF(E327&gt;89,"Xuất sắc",IF((E327&gt;79)*AND(E327&lt;90),"Tốt",IF((E327&gt;69)*AND(E327&lt;80),"Khá",IF((E327&gt;59)*AND(E327&lt;70),"TB Khá",IF((E327&gt;49)*AND(E327&lt;60),"Trung bình",IF((E327&gt;29)*AND(E327&lt;50),"Yếu",IF((E327&lt;30)*AND(E327&gt;=0),"Kém","  ")))))))</f>
        <v>Khá</v>
      </c>
      <c r="H327" s="49"/>
      <c r="I327" s="24">
        <v>52</v>
      </c>
    </row>
    <row r="328" spans="1:9" s="24" customFormat="1" ht="11.25">
      <c r="A328" s="23">
        <f t="shared" si="16"/>
        <v>322</v>
      </c>
      <c r="B328" s="66" t="s">
        <v>4137</v>
      </c>
      <c r="C328" s="65" t="s">
        <v>4138</v>
      </c>
      <c r="D328" s="53" t="s">
        <v>4073</v>
      </c>
      <c r="E328" s="66">
        <f>VLOOKUP(B328,'[1]Sheet1'!$B$17:$F$81,5,0)</f>
        <v>70</v>
      </c>
      <c r="F328" s="51">
        <f aca="true" t="shared" si="18" ref="F328:F391">E328/100</f>
        <v>0.7</v>
      </c>
      <c r="G328" s="52" t="str">
        <f t="shared" si="17"/>
        <v>Khá</v>
      </c>
      <c r="H328" s="49"/>
      <c r="I328" s="24">
        <v>52</v>
      </c>
    </row>
    <row r="329" spans="1:9" s="24" customFormat="1" ht="11.25">
      <c r="A329" s="23">
        <f t="shared" si="16"/>
        <v>323</v>
      </c>
      <c r="B329" s="66" t="s">
        <v>4139</v>
      </c>
      <c r="C329" s="65" t="s">
        <v>4140</v>
      </c>
      <c r="D329" s="53" t="s">
        <v>4073</v>
      </c>
      <c r="E329" s="66">
        <f>VLOOKUP(B329,'[1]Sheet1'!$B$17:$F$81,5,0)</f>
        <v>73</v>
      </c>
      <c r="F329" s="51">
        <f t="shared" si="18"/>
        <v>0.73</v>
      </c>
      <c r="G329" s="52" t="str">
        <f t="shared" si="17"/>
        <v>Khá</v>
      </c>
      <c r="H329" s="49"/>
      <c r="I329" s="24">
        <v>52</v>
      </c>
    </row>
    <row r="330" spans="1:9" s="24" customFormat="1" ht="11.25">
      <c r="A330" s="23">
        <f t="shared" si="16"/>
        <v>324</v>
      </c>
      <c r="B330" s="66" t="s">
        <v>4141</v>
      </c>
      <c r="C330" s="65" t="s">
        <v>4142</v>
      </c>
      <c r="D330" s="53" t="s">
        <v>4073</v>
      </c>
      <c r="E330" s="66">
        <f>VLOOKUP(B330,'[1]Sheet1'!$B$17:$F$81,5,0)</f>
        <v>76</v>
      </c>
      <c r="F330" s="51">
        <f t="shared" si="18"/>
        <v>0.76</v>
      </c>
      <c r="G330" s="52" t="str">
        <f t="shared" si="17"/>
        <v>Khá</v>
      </c>
      <c r="H330" s="49"/>
      <c r="I330" s="24">
        <v>52</v>
      </c>
    </row>
    <row r="331" spans="1:9" s="24" customFormat="1" ht="11.25">
      <c r="A331" s="23">
        <f t="shared" si="16"/>
        <v>325</v>
      </c>
      <c r="B331" s="66" t="s">
        <v>4143</v>
      </c>
      <c r="C331" s="65" t="s">
        <v>4144</v>
      </c>
      <c r="D331" s="53" t="s">
        <v>4073</v>
      </c>
      <c r="E331" s="66">
        <f>VLOOKUP(B331,'[1]Sheet1'!$B$17:$F$81,5,0)</f>
        <v>78</v>
      </c>
      <c r="F331" s="51">
        <f t="shared" si="18"/>
        <v>0.78</v>
      </c>
      <c r="G331" s="52" t="str">
        <f t="shared" si="17"/>
        <v>Khá</v>
      </c>
      <c r="H331" s="49"/>
      <c r="I331" s="24">
        <v>52</v>
      </c>
    </row>
    <row r="332" spans="1:9" s="24" customFormat="1" ht="11.25">
      <c r="A332" s="23">
        <f t="shared" si="16"/>
        <v>326</v>
      </c>
      <c r="B332" s="66" t="s">
        <v>4145</v>
      </c>
      <c r="C332" s="65" t="s">
        <v>4146</v>
      </c>
      <c r="D332" s="53" t="s">
        <v>4073</v>
      </c>
      <c r="E332" s="66">
        <f>VLOOKUP(B332,'[1]Sheet1'!$B$17:$F$81,5,0)</f>
        <v>78</v>
      </c>
      <c r="F332" s="51">
        <f t="shared" si="18"/>
        <v>0.78</v>
      </c>
      <c r="G332" s="52" t="str">
        <f t="shared" si="17"/>
        <v>Khá</v>
      </c>
      <c r="H332" s="49"/>
      <c r="I332" s="24">
        <v>52</v>
      </c>
    </row>
    <row r="333" spans="1:9" s="24" customFormat="1" ht="11.25">
      <c r="A333" s="23">
        <f t="shared" si="16"/>
        <v>327</v>
      </c>
      <c r="B333" s="66" t="s">
        <v>4147</v>
      </c>
      <c r="C333" s="65" t="s">
        <v>4148</v>
      </c>
      <c r="D333" s="53" t="s">
        <v>4073</v>
      </c>
      <c r="E333" s="66">
        <f>VLOOKUP(B333,'[1]Sheet1'!$B$17:$F$81,5,0)</f>
        <v>70</v>
      </c>
      <c r="F333" s="51">
        <f t="shared" si="18"/>
        <v>0.7</v>
      </c>
      <c r="G333" s="52" t="str">
        <f t="shared" si="17"/>
        <v>Khá</v>
      </c>
      <c r="H333" s="49"/>
      <c r="I333" s="24">
        <v>52</v>
      </c>
    </row>
    <row r="334" spans="1:9" s="24" customFormat="1" ht="11.25">
      <c r="A334" s="23">
        <f t="shared" si="16"/>
        <v>328</v>
      </c>
      <c r="B334" s="66" t="s">
        <v>4149</v>
      </c>
      <c r="C334" s="65" t="s">
        <v>4150</v>
      </c>
      <c r="D334" s="53" t="s">
        <v>4073</v>
      </c>
      <c r="E334" s="66">
        <f>VLOOKUP(B334,'[1]Sheet1'!$B$17:$F$81,5,0)</f>
        <v>50</v>
      </c>
      <c r="F334" s="51">
        <f t="shared" si="18"/>
        <v>0.5</v>
      </c>
      <c r="G334" s="52" t="str">
        <f t="shared" si="17"/>
        <v>Trung bình</v>
      </c>
      <c r="H334" s="49"/>
      <c r="I334" s="24">
        <v>52</v>
      </c>
    </row>
    <row r="335" spans="1:9" s="24" customFormat="1" ht="11.25">
      <c r="A335" s="23">
        <f t="shared" si="16"/>
        <v>329</v>
      </c>
      <c r="B335" s="66" t="s">
        <v>4151</v>
      </c>
      <c r="C335" s="65" t="s">
        <v>4152</v>
      </c>
      <c r="D335" s="53" t="s">
        <v>4073</v>
      </c>
      <c r="E335" s="66">
        <f>VLOOKUP(B335,'[1]Sheet1'!$B$17:$F$81,5,0)</f>
        <v>76</v>
      </c>
      <c r="F335" s="51">
        <f t="shared" si="18"/>
        <v>0.76</v>
      </c>
      <c r="G335" s="52" t="str">
        <f t="shared" si="17"/>
        <v>Khá</v>
      </c>
      <c r="H335" s="49"/>
      <c r="I335" s="24">
        <v>52</v>
      </c>
    </row>
    <row r="336" spans="1:9" s="24" customFormat="1" ht="11.25">
      <c r="A336" s="23">
        <f aca="true" t="shared" si="19" ref="A336:A399">+A335+1</f>
        <v>330</v>
      </c>
      <c r="B336" s="66" t="s">
        <v>4153</v>
      </c>
      <c r="C336" s="65" t="s">
        <v>4154</v>
      </c>
      <c r="D336" s="53" t="s">
        <v>4073</v>
      </c>
      <c r="E336" s="66">
        <f>VLOOKUP(B336,'[1]Sheet1'!$B$17:$F$81,5,0)</f>
        <v>72</v>
      </c>
      <c r="F336" s="51">
        <f t="shared" si="18"/>
        <v>0.72</v>
      </c>
      <c r="G336" s="52" t="str">
        <f t="shared" si="17"/>
        <v>Khá</v>
      </c>
      <c r="H336" s="49"/>
      <c r="I336" s="24">
        <v>52</v>
      </c>
    </row>
    <row r="337" spans="1:9" s="24" customFormat="1" ht="11.25">
      <c r="A337" s="23">
        <f t="shared" si="19"/>
        <v>331</v>
      </c>
      <c r="B337" s="66" t="s">
        <v>4155</v>
      </c>
      <c r="C337" s="65" t="s">
        <v>2208</v>
      </c>
      <c r="D337" s="53" t="s">
        <v>4073</v>
      </c>
      <c r="E337" s="66">
        <f>VLOOKUP(B337,'[1]Sheet1'!$B$17:$F$81,5,0)</f>
        <v>58</v>
      </c>
      <c r="F337" s="51">
        <f t="shared" si="18"/>
        <v>0.58</v>
      </c>
      <c r="G337" s="52" t="str">
        <f t="shared" si="17"/>
        <v>Trung bình</v>
      </c>
      <c r="H337" s="49"/>
      <c r="I337" s="24">
        <v>52</v>
      </c>
    </row>
    <row r="338" spans="1:9" s="24" customFormat="1" ht="11.25">
      <c r="A338" s="23">
        <f t="shared" si="19"/>
        <v>332</v>
      </c>
      <c r="B338" s="66" t="s">
        <v>4156</v>
      </c>
      <c r="C338" s="65" t="s">
        <v>4157</v>
      </c>
      <c r="D338" s="53" t="s">
        <v>4073</v>
      </c>
      <c r="E338" s="66">
        <f>VLOOKUP(B338,'[1]Sheet1'!$B$17:$F$81,5,0)</f>
        <v>71</v>
      </c>
      <c r="F338" s="51">
        <f t="shared" si="18"/>
        <v>0.71</v>
      </c>
      <c r="G338" s="52" t="str">
        <f t="shared" si="17"/>
        <v>Khá</v>
      </c>
      <c r="H338" s="49"/>
      <c r="I338" s="24">
        <v>52</v>
      </c>
    </row>
    <row r="339" spans="1:9" s="24" customFormat="1" ht="11.25">
      <c r="A339" s="23">
        <f t="shared" si="19"/>
        <v>333</v>
      </c>
      <c r="B339" s="66" t="s">
        <v>4158</v>
      </c>
      <c r="C339" s="65" t="s">
        <v>4159</v>
      </c>
      <c r="D339" s="53" t="s">
        <v>4073</v>
      </c>
      <c r="E339" s="66">
        <f>VLOOKUP(B339,'[1]Sheet1'!$B$17:$F$81,5,0)</f>
        <v>75</v>
      </c>
      <c r="F339" s="51">
        <f t="shared" si="18"/>
        <v>0.75</v>
      </c>
      <c r="G339" s="52" t="str">
        <f t="shared" si="17"/>
        <v>Khá</v>
      </c>
      <c r="H339" s="49"/>
      <c r="I339" s="24">
        <v>52</v>
      </c>
    </row>
    <row r="340" spans="1:9" s="24" customFormat="1" ht="11.25">
      <c r="A340" s="23">
        <f t="shared" si="19"/>
        <v>334</v>
      </c>
      <c r="B340" s="66" t="s">
        <v>4160</v>
      </c>
      <c r="C340" s="65" t="s">
        <v>4161</v>
      </c>
      <c r="D340" s="53" t="s">
        <v>4073</v>
      </c>
      <c r="E340" s="66">
        <f>VLOOKUP(B340,'[1]Sheet1'!$B$17:$F$81,5,0)</f>
        <v>50</v>
      </c>
      <c r="F340" s="51">
        <f t="shared" si="18"/>
        <v>0.5</v>
      </c>
      <c r="G340" s="52" t="str">
        <f t="shared" si="17"/>
        <v>Trung bình</v>
      </c>
      <c r="H340" s="49"/>
      <c r="I340" s="24">
        <v>52</v>
      </c>
    </row>
    <row r="341" spans="1:9" s="24" customFormat="1" ht="11.25">
      <c r="A341" s="23">
        <f t="shared" si="19"/>
        <v>335</v>
      </c>
      <c r="B341" s="66" t="s">
        <v>4162</v>
      </c>
      <c r="C341" s="65" t="s">
        <v>4163</v>
      </c>
      <c r="D341" s="53" t="s">
        <v>4073</v>
      </c>
      <c r="E341" s="66">
        <f>VLOOKUP(B341,'[1]Sheet1'!$B$17:$F$81,5,0)</f>
        <v>74</v>
      </c>
      <c r="F341" s="51">
        <f t="shared" si="18"/>
        <v>0.74</v>
      </c>
      <c r="G341" s="52" t="str">
        <f t="shared" si="17"/>
        <v>Khá</v>
      </c>
      <c r="H341" s="49"/>
      <c r="I341" s="24">
        <v>52</v>
      </c>
    </row>
    <row r="342" spans="1:9" s="24" customFormat="1" ht="11.25">
      <c r="A342" s="23">
        <f t="shared" si="19"/>
        <v>336</v>
      </c>
      <c r="B342" s="66" t="s">
        <v>4164</v>
      </c>
      <c r="C342" s="65" t="s">
        <v>4165</v>
      </c>
      <c r="D342" s="53" t="s">
        <v>4073</v>
      </c>
      <c r="E342" s="66">
        <f>VLOOKUP(B342,'[1]Sheet1'!$B$17:$F$81,5,0)</f>
        <v>76</v>
      </c>
      <c r="F342" s="51">
        <f t="shared" si="18"/>
        <v>0.76</v>
      </c>
      <c r="G342" s="52" t="str">
        <f t="shared" si="17"/>
        <v>Khá</v>
      </c>
      <c r="H342" s="49"/>
      <c r="I342" s="24">
        <v>52</v>
      </c>
    </row>
    <row r="343" spans="1:9" s="24" customFormat="1" ht="11.25">
      <c r="A343" s="23">
        <f t="shared" si="19"/>
        <v>337</v>
      </c>
      <c r="B343" s="66" t="s">
        <v>4166</v>
      </c>
      <c r="C343" s="65" t="s">
        <v>4167</v>
      </c>
      <c r="D343" s="53" t="s">
        <v>4073</v>
      </c>
      <c r="E343" s="66">
        <f>VLOOKUP(B343,'[1]Sheet1'!$B$17:$F$81,5,0)</f>
        <v>65</v>
      </c>
      <c r="F343" s="51">
        <f t="shared" si="18"/>
        <v>0.65</v>
      </c>
      <c r="G343" s="52" t="str">
        <f t="shared" si="17"/>
        <v>TB Khá</v>
      </c>
      <c r="H343" s="49"/>
      <c r="I343" s="24">
        <v>52</v>
      </c>
    </row>
    <row r="344" spans="1:9" s="24" customFormat="1" ht="11.25">
      <c r="A344" s="23">
        <f t="shared" si="19"/>
        <v>338</v>
      </c>
      <c r="B344" s="66" t="s">
        <v>4168</v>
      </c>
      <c r="C344" s="65" t="s">
        <v>4169</v>
      </c>
      <c r="D344" s="53" t="s">
        <v>4073</v>
      </c>
      <c r="E344" s="66">
        <f>VLOOKUP(B344,'[1]Sheet1'!$B$17:$F$81,5,0)</f>
        <v>71</v>
      </c>
      <c r="F344" s="51">
        <f t="shared" si="18"/>
        <v>0.71</v>
      </c>
      <c r="G344" s="52" t="str">
        <f t="shared" si="17"/>
        <v>Khá</v>
      </c>
      <c r="H344" s="49"/>
      <c r="I344" s="24">
        <v>52</v>
      </c>
    </row>
    <row r="345" spans="1:9" s="24" customFormat="1" ht="11.25">
      <c r="A345" s="23">
        <f t="shared" si="19"/>
        <v>339</v>
      </c>
      <c r="B345" s="66" t="s">
        <v>4170</v>
      </c>
      <c r="C345" s="65" t="s">
        <v>4171</v>
      </c>
      <c r="D345" s="53" t="s">
        <v>4073</v>
      </c>
      <c r="E345" s="66">
        <f>VLOOKUP(B345,'[1]Sheet1'!$B$17:$F$81,5,0)</f>
        <v>76</v>
      </c>
      <c r="F345" s="51">
        <f t="shared" si="18"/>
        <v>0.76</v>
      </c>
      <c r="G345" s="52" t="str">
        <f t="shared" si="17"/>
        <v>Khá</v>
      </c>
      <c r="H345" s="49"/>
      <c r="I345" s="24">
        <v>52</v>
      </c>
    </row>
    <row r="346" spans="1:9" s="24" customFormat="1" ht="11.25">
      <c r="A346" s="23">
        <f t="shared" si="19"/>
        <v>340</v>
      </c>
      <c r="B346" s="66" t="s">
        <v>4172</v>
      </c>
      <c r="C346" s="65" t="s">
        <v>4173</v>
      </c>
      <c r="D346" s="53" t="s">
        <v>4073</v>
      </c>
      <c r="E346" s="66">
        <f>VLOOKUP(B346,'[1]Sheet1'!$B$17:$F$81,5,0)</f>
        <v>76</v>
      </c>
      <c r="F346" s="51">
        <f t="shared" si="18"/>
        <v>0.76</v>
      </c>
      <c r="G346" s="52" t="str">
        <f t="shared" si="17"/>
        <v>Khá</v>
      </c>
      <c r="H346" s="49"/>
      <c r="I346" s="24">
        <v>52</v>
      </c>
    </row>
    <row r="347" spans="1:9" s="24" customFormat="1" ht="11.25">
      <c r="A347" s="23">
        <f t="shared" si="19"/>
        <v>341</v>
      </c>
      <c r="B347" s="66" t="s">
        <v>4174</v>
      </c>
      <c r="C347" s="65" t="s">
        <v>4175</v>
      </c>
      <c r="D347" s="53" t="s">
        <v>4073</v>
      </c>
      <c r="E347" s="66">
        <f>VLOOKUP(B347,'[1]Sheet1'!$B$17:$F$81,5,0)</f>
        <v>64</v>
      </c>
      <c r="F347" s="51">
        <f t="shared" si="18"/>
        <v>0.64</v>
      </c>
      <c r="G347" s="52" t="str">
        <f t="shared" si="17"/>
        <v>TB Khá</v>
      </c>
      <c r="H347" s="49"/>
      <c r="I347" s="24">
        <v>52</v>
      </c>
    </row>
    <row r="348" spans="1:9" s="24" customFormat="1" ht="11.25">
      <c r="A348" s="23">
        <f t="shared" si="19"/>
        <v>342</v>
      </c>
      <c r="B348" s="66" t="s">
        <v>4176</v>
      </c>
      <c r="C348" s="65" t="s">
        <v>1322</v>
      </c>
      <c r="D348" s="53" t="s">
        <v>4073</v>
      </c>
      <c r="E348" s="66">
        <f>VLOOKUP(B348,'[1]Sheet1'!$B$17:$F$81,5,0)</f>
        <v>70</v>
      </c>
      <c r="F348" s="51">
        <f t="shared" si="18"/>
        <v>0.7</v>
      </c>
      <c r="G348" s="52" t="str">
        <f t="shared" si="17"/>
        <v>Khá</v>
      </c>
      <c r="H348" s="49"/>
      <c r="I348" s="24">
        <v>52</v>
      </c>
    </row>
    <row r="349" spans="1:9" s="24" customFormat="1" ht="11.25">
      <c r="A349" s="23">
        <f t="shared" si="19"/>
        <v>343</v>
      </c>
      <c r="B349" s="66" t="s">
        <v>4177</v>
      </c>
      <c r="C349" s="65" t="s">
        <v>4178</v>
      </c>
      <c r="D349" s="53" t="s">
        <v>4073</v>
      </c>
      <c r="E349" s="66">
        <f>VLOOKUP(B349,'[1]Sheet1'!$B$17:$F$81,5,0)</f>
        <v>74</v>
      </c>
      <c r="F349" s="51">
        <f t="shared" si="18"/>
        <v>0.74</v>
      </c>
      <c r="G349" s="52" t="str">
        <f t="shared" si="17"/>
        <v>Khá</v>
      </c>
      <c r="H349" s="49"/>
      <c r="I349" s="24">
        <v>52</v>
      </c>
    </row>
    <row r="350" spans="1:9" s="24" customFormat="1" ht="11.25">
      <c r="A350" s="23">
        <f t="shared" si="19"/>
        <v>344</v>
      </c>
      <c r="B350" s="66" t="s">
        <v>4179</v>
      </c>
      <c r="C350" s="65" t="s">
        <v>4180</v>
      </c>
      <c r="D350" s="53" t="s">
        <v>4073</v>
      </c>
      <c r="E350" s="66">
        <f>VLOOKUP(B350,'[1]Sheet1'!$B$17:$F$81,5,0)</f>
        <v>65</v>
      </c>
      <c r="F350" s="51">
        <f t="shared" si="18"/>
        <v>0.65</v>
      </c>
      <c r="G350" s="52" t="str">
        <f t="shared" si="17"/>
        <v>TB Khá</v>
      </c>
      <c r="H350" s="49"/>
      <c r="I350" s="24">
        <v>52</v>
      </c>
    </row>
    <row r="351" spans="1:9" s="24" customFormat="1" ht="11.25">
      <c r="A351" s="23">
        <f t="shared" si="19"/>
        <v>345</v>
      </c>
      <c r="B351" s="66" t="s">
        <v>4181</v>
      </c>
      <c r="C351" s="65" t="s">
        <v>4182</v>
      </c>
      <c r="D351" s="53" t="s">
        <v>4073</v>
      </c>
      <c r="E351" s="66">
        <f>VLOOKUP(B351,'[1]Sheet1'!$B$17:$F$81,5,0)</f>
        <v>65</v>
      </c>
      <c r="F351" s="51">
        <f t="shared" si="18"/>
        <v>0.65</v>
      </c>
      <c r="G351" s="52" t="str">
        <f t="shared" si="17"/>
        <v>TB Khá</v>
      </c>
      <c r="H351" s="49"/>
      <c r="I351" s="24">
        <v>52</v>
      </c>
    </row>
    <row r="352" spans="1:9" s="24" customFormat="1" ht="11.25">
      <c r="A352" s="23">
        <f t="shared" si="19"/>
        <v>346</v>
      </c>
      <c r="B352" s="66" t="s">
        <v>4183</v>
      </c>
      <c r="C352" s="65" t="s">
        <v>4184</v>
      </c>
      <c r="D352" s="53" t="s">
        <v>4073</v>
      </c>
      <c r="E352" s="66">
        <f>VLOOKUP(B352,'[1]Sheet1'!$B$17:$F$81,5,0)</f>
        <v>70</v>
      </c>
      <c r="F352" s="51">
        <f t="shared" si="18"/>
        <v>0.7</v>
      </c>
      <c r="G352" s="52" t="str">
        <f t="shared" si="17"/>
        <v>Khá</v>
      </c>
      <c r="H352" s="49"/>
      <c r="I352" s="24">
        <v>52</v>
      </c>
    </row>
    <row r="353" spans="1:9" s="24" customFormat="1" ht="11.25">
      <c r="A353" s="23">
        <f t="shared" si="19"/>
        <v>347</v>
      </c>
      <c r="B353" s="66" t="s">
        <v>4185</v>
      </c>
      <c r="C353" s="65" t="s">
        <v>4186</v>
      </c>
      <c r="D353" s="53" t="s">
        <v>4073</v>
      </c>
      <c r="E353" s="66">
        <f>VLOOKUP(B353,'[1]Sheet1'!$B$17:$F$81,5,0)</f>
        <v>76</v>
      </c>
      <c r="F353" s="51">
        <f t="shared" si="18"/>
        <v>0.76</v>
      </c>
      <c r="G353" s="52" t="str">
        <f t="shared" si="17"/>
        <v>Khá</v>
      </c>
      <c r="H353" s="49"/>
      <c r="I353" s="24">
        <v>52</v>
      </c>
    </row>
    <row r="354" spans="1:9" s="24" customFormat="1" ht="11.25">
      <c r="A354" s="23">
        <f t="shared" si="19"/>
        <v>348</v>
      </c>
      <c r="B354" s="66" t="s">
        <v>4187</v>
      </c>
      <c r="C354" s="65" t="s">
        <v>4188</v>
      </c>
      <c r="D354" s="53" t="s">
        <v>4073</v>
      </c>
      <c r="E354" s="66">
        <f>VLOOKUP(B354,'[1]Sheet1'!$B$17:$F$81,5,0)</f>
        <v>78</v>
      </c>
      <c r="F354" s="51">
        <f t="shared" si="18"/>
        <v>0.78</v>
      </c>
      <c r="G354" s="52" t="str">
        <f t="shared" si="17"/>
        <v>Khá</v>
      </c>
      <c r="H354" s="49"/>
      <c r="I354" s="24">
        <v>52</v>
      </c>
    </row>
    <row r="355" spans="1:9" s="24" customFormat="1" ht="11.25">
      <c r="A355" s="23">
        <f t="shared" si="19"/>
        <v>349</v>
      </c>
      <c r="B355" s="66" t="s">
        <v>4189</v>
      </c>
      <c r="C355" s="65" t="s">
        <v>4190</v>
      </c>
      <c r="D355" s="53" t="s">
        <v>4073</v>
      </c>
      <c r="E355" s="66">
        <f>VLOOKUP(B355,'[1]Sheet1'!$B$17:$F$81,5,0)</f>
        <v>74</v>
      </c>
      <c r="F355" s="51">
        <f t="shared" si="18"/>
        <v>0.74</v>
      </c>
      <c r="G355" s="52" t="str">
        <f t="shared" si="17"/>
        <v>Khá</v>
      </c>
      <c r="H355" s="49"/>
      <c r="I355" s="24">
        <v>52</v>
      </c>
    </row>
    <row r="356" spans="1:9" s="24" customFormat="1" ht="11.25">
      <c r="A356" s="23">
        <f t="shared" si="19"/>
        <v>350</v>
      </c>
      <c r="B356" s="66" t="s">
        <v>4191</v>
      </c>
      <c r="C356" s="65" t="s">
        <v>4192</v>
      </c>
      <c r="D356" s="53" t="s">
        <v>4073</v>
      </c>
      <c r="E356" s="66">
        <f>VLOOKUP(B356,'[1]Sheet1'!$B$17:$F$81,5,0)</f>
        <v>70</v>
      </c>
      <c r="F356" s="51">
        <f t="shared" si="18"/>
        <v>0.7</v>
      </c>
      <c r="G356" s="52" t="str">
        <f t="shared" si="17"/>
        <v>Khá</v>
      </c>
      <c r="H356" s="49"/>
      <c r="I356" s="24">
        <v>52</v>
      </c>
    </row>
    <row r="357" spans="1:9" s="24" customFormat="1" ht="11.25">
      <c r="A357" s="23">
        <f t="shared" si="19"/>
        <v>351</v>
      </c>
      <c r="B357" s="66">
        <v>1551021211</v>
      </c>
      <c r="C357" s="65" t="s">
        <v>4193</v>
      </c>
      <c r="D357" s="53" t="s">
        <v>4194</v>
      </c>
      <c r="E357" s="66">
        <v>42</v>
      </c>
      <c r="F357" s="51">
        <f t="shared" si="18"/>
        <v>0.42</v>
      </c>
      <c r="G357" s="52" t="str">
        <f t="shared" si="17"/>
        <v>Yếu</v>
      </c>
      <c r="H357" s="49"/>
      <c r="I357" s="24">
        <v>52</v>
      </c>
    </row>
    <row r="358" spans="1:9" s="24" customFormat="1" ht="11.25">
      <c r="A358" s="23">
        <f t="shared" si="19"/>
        <v>352</v>
      </c>
      <c r="B358" s="66">
        <v>1551021160</v>
      </c>
      <c r="C358" s="65" t="s">
        <v>4195</v>
      </c>
      <c r="D358" s="53" t="s">
        <v>4194</v>
      </c>
      <c r="E358" s="66">
        <v>56</v>
      </c>
      <c r="F358" s="51">
        <f t="shared" si="18"/>
        <v>0.56</v>
      </c>
      <c r="G358" s="52" t="str">
        <f t="shared" si="17"/>
        <v>Trung bình</v>
      </c>
      <c r="H358" s="49"/>
      <c r="I358" s="24">
        <v>52</v>
      </c>
    </row>
    <row r="359" spans="1:9" s="24" customFormat="1" ht="11.25">
      <c r="A359" s="23">
        <f t="shared" si="19"/>
        <v>353</v>
      </c>
      <c r="B359" s="66">
        <v>1551021551</v>
      </c>
      <c r="C359" s="65" t="s">
        <v>4196</v>
      </c>
      <c r="D359" s="53" t="s">
        <v>4194</v>
      </c>
      <c r="E359" s="66">
        <v>47</v>
      </c>
      <c r="F359" s="51">
        <f t="shared" si="18"/>
        <v>0.47</v>
      </c>
      <c r="G359" s="52" t="str">
        <f t="shared" si="17"/>
        <v>Yếu</v>
      </c>
      <c r="H359" s="49"/>
      <c r="I359" s="24">
        <v>52</v>
      </c>
    </row>
    <row r="360" spans="1:9" s="24" customFormat="1" ht="11.25">
      <c r="A360" s="23">
        <f t="shared" si="19"/>
        <v>354</v>
      </c>
      <c r="B360" s="66">
        <v>1551021555</v>
      </c>
      <c r="C360" s="65" t="s">
        <v>4197</v>
      </c>
      <c r="D360" s="53" t="s">
        <v>4194</v>
      </c>
      <c r="E360" s="66">
        <v>60</v>
      </c>
      <c r="F360" s="51">
        <f t="shared" si="18"/>
        <v>0.6</v>
      </c>
      <c r="G360" s="52" t="str">
        <f t="shared" si="17"/>
        <v>TB Khá</v>
      </c>
      <c r="H360" s="49"/>
      <c r="I360" s="24">
        <v>52</v>
      </c>
    </row>
    <row r="361" spans="1:9" s="24" customFormat="1" ht="11.25">
      <c r="A361" s="23">
        <f t="shared" si="19"/>
        <v>355</v>
      </c>
      <c r="B361" s="66" t="s">
        <v>4198</v>
      </c>
      <c r="C361" s="65" t="s">
        <v>4199</v>
      </c>
      <c r="D361" s="53" t="s">
        <v>4194</v>
      </c>
      <c r="E361" s="66">
        <v>70</v>
      </c>
      <c r="F361" s="51">
        <f t="shared" si="18"/>
        <v>0.7</v>
      </c>
      <c r="G361" s="52" t="str">
        <f t="shared" si="17"/>
        <v>Khá</v>
      </c>
      <c r="H361" s="49"/>
      <c r="I361" s="24">
        <v>52</v>
      </c>
    </row>
    <row r="362" spans="1:9" s="24" customFormat="1" ht="11.25">
      <c r="A362" s="23">
        <f t="shared" si="19"/>
        <v>356</v>
      </c>
      <c r="B362" s="66">
        <v>1551021167</v>
      </c>
      <c r="C362" s="65" t="s">
        <v>3676</v>
      </c>
      <c r="D362" s="53" t="s">
        <v>4194</v>
      </c>
      <c r="E362" s="66">
        <v>45</v>
      </c>
      <c r="F362" s="51">
        <f t="shared" si="18"/>
        <v>0.45</v>
      </c>
      <c r="G362" s="52" t="str">
        <f t="shared" si="17"/>
        <v>Yếu</v>
      </c>
      <c r="H362" s="49"/>
      <c r="I362" s="24">
        <v>52</v>
      </c>
    </row>
    <row r="363" spans="1:9" s="24" customFormat="1" ht="11.25">
      <c r="A363" s="23">
        <f t="shared" si="19"/>
        <v>357</v>
      </c>
      <c r="B363" s="66">
        <v>1551021616</v>
      </c>
      <c r="C363" s="65" t="s">
        <v>4200</v>
      </c>
      <c r="D363" s="53" t="s">
        <v>4194</v>
      </c>
      <c r="E363" s="66">
        <v>52</v>
      </c>
      <c r="F363" s="51">
        <f t="shared" si="18"/>
        <v>0.52</v>
      </c>
      <c r="G363" s="52" t="str">
        <f t="shared" si="17"/>
        <v>Trung bình</v>
      </c>
      <c r="H363" s="49"/>
      <c r="I363" s="24">
        <v>52</v>
      </c>
    </row>
    <row r="364" spans="1:9" s="24" customFormat="1" ht="11.25">
      <c r="A364" s="23">
        <f t="shared" si="19"/>
        <v>358</v>
      </c>
      <c r="B364" s="66">
        <v>1551021649</v>
      </c>
      <c r="C364" s="65" t="s">
        <v>4201</v>
      </c>
      <c r="D364" s="53" t="s">
        <v>4194</v>
      </c>
      <c r="E364" s="66">
        <v>71</v>
      </c>
      <c r="F364" s="51">
        <f t="shared" si="18"/>
        <v>0.71</v>
      </c>
      <c r="G364" s="52" t="str">
        <f t="shared" si="17"/>
        <v>Khá</v>
      </c>
      <c r="H364" s="49"/>
      <c r="I364" s="24">
        <v>52</v>
      </c>
    </row>
    <row r="365" spans="1:9" s="24" customFormat="1" ht="11.25">
      <c r="A365" s="23">
        <f t="shared" si="19"/>
        <v>359</v>
      </c>
      <c r="B365" s="66">
        <v>1551021525</v>
      </c>
      <c r="C365" s="65" t="s">
        <v>4202</v>
      </c>
      <c r="D365" s="53" t="s">
        <v>4194</v>
      </c>
      <c r="E365" s="66">
        <v>50</v>
      </c>
      <c r="F365" s="51">
        <f t="shared" si="18"/>
        <v>0.5</v>
      </c>
      <c r="G365" s="52" t="str">
        <f t="shared" si="17"/>
        <v>Trung bình</v>
      </c>
      <c r="H365" s="49"/>
      <c r="I365" s="24">
        <v>52</v>
      </c>
    </row>
    <row r="366" spans="1:9" s="24" customFormat="1" ht="11.25">
      <c r="A366" s="23">
        <f t="shared" si="19"/>
        <v>360</v>
      </c>
      <c r="B366" s="66">
        <v>1551021202</v>
      </c>
      <c r="C366" s="65" t="s">
        <v>4203</v>
      </c>
      <c r="D366" s="53" t="s">
        <v>4194</v>
      </c>
      <c r="E366" s="66">
        <v>57</v>
      </c>
      <c r="F366" s="51">
        <f t="shared" si="18"/>
        <v>0.57</v>
      </c>
      <c r="G366" s="52" t="str">
        <f t="shared" si="17"/>
        <v>Trung bình</v>
      </c>
      <c r="H366" s="49"/>
      <c r="I366" s="24">
        <v>52</v>
      </c>
    </row>
    <row r="367" spans="1:9" s="24" customFormat="1" ht="11.25">
      <c r="A367" s="23">
        <f t="shared" si="19"/>
        <v>361</v>
      </c>
      <c r="B367" s="66">
        <v>1551021478</v>
      </c>
      <c r="C367" s="65" t="s">
        <v>4204</v>
      </c>
      <c r="D367" s="53" t="s">
        <v>4194</v>
      </c>
      <c r="E367" s="66">
        <v>77</v>
      </c>
      <c r="F367" s="51">
        <f t="shared" si="18"/>
        <v>0.77</v>
      </c>
      <c r="G367" s="52" t="str">
        <f t="shared" si="17"/>
        <v>Khá</v>
      </c>
      <c r="H367" s="49"/>
      <c r="I367" s="24">
        <v>52</v>
      </c>
    </row>
    <row r="368" spans="1:9" s="24" customFormat="1" ht="11.25">
      <c r="A368" s="23">
        <f t="shared" si="19"/>
        <v>362</v>
      </c>
      <c r="B368" s="66">
        <v>1551021156</v>
      </c>
      <c r="C368" s="65" t="s">
        <v>4205</v>
      </c>
      <c r="D368" s="53" t="s">
        <v>4194</v>
      </c>
      <c r="E368" s="66">
        <v>50</v>
      </c>
      <c r="F368" s="51">
        <f t="shared" si="18"/>
        <v>0.5</v>
      </c>
      <c r="G368" s="52" t="str">
        <f t="shared" si="17"/>
        <v>Trung bình</v>
      </c>
      <c r="H368" s="49"/>
      <c r="I368" s="24">
        <v>52</v>
      </c>
    </row>
    <row r="369" spans="1:9" s="24" customFormat="1" ht="11.25">
      <c r="A369" s="23">
        <f t="shared" si="19"/>
        <v>363</v>
      </c>
      <c r="B369" s="66">
        <v>1551021158</v>
      </c>
      <c r="C369" s="65" t="s">
        <v>4206</v>
      </c>
      <c r="D369" s="53" t="s">
        <v>4194</v>
      </c>
      <c r="E369" s="66">
        <v>52</v>
      </c>
      <c r="F369" s="51">
        <f t="shared" si="18"/>
        <v>0.52</v>
      </c>
      <c r="G369" s="52" t="str">
        <f t="shared" si="17"/>
        <v>Trung bình</v>
      </c>
      <c r="H369" s="49"/>
      <c r="I369" s="24">
        <v>52</v>
      </c>
    </row>
    <row r="370" spans="1:9" s="24" customFormat="1" ht="11.25">
      <c r="A370" s="23">
        <f t="shared" si="19"/>
        <v>364</v>
      </c>
      <c r="B370" s="66">
        <v>1551021643</v>
      </c>
      <c r="C370" s="65" t="s">
        <v>4207</v>
      </c>
      <c r="D370" s="53" t="s">
        <v>4194</v>
      </c>
      <c r="E370" s="66">
        <v>64</v>
      </c>
      <c r="F370" s="51">
        <f t="shared" si="18"/>
        <v>0.64</v>
      </c>
      <c r="G370" s="52" t="str">
        <f t="shared" si="17"/>
        <v>TB Khá</v>
      </c>
      <c r="H370" s="49"/>
      <c r="I370" s="24">
        <v>52</v>
      </c>
    </row>
    <row r="371" spans="1:9" s="24" customFormat="1" ht="11.25">
      <c r="A371" s="23">
        <f t="shared" si="19"/>
        <v>365</v>
      </c>
      <c r="B371" s="66">
        <v>1551021599</v>
      </c>
      <c r="C371" s="65" t="s">
        <v>4208</v>
      </c>
      <c r="D371" s="53" t="s">
        <v>4194</v>
      </c>
      <c r="E371" s="66">
        <v>58</v>
      </c>
      <c r="F371" s="51">
        <f t="shared" si="18"/>
        <v>0.58</v>
      </c>
      <c r="G371" s="52" t="str">
        <f t="shared" si="17"/>
        <v>Trung bình</v>
      </c>
      <c r="H371" s="49"/>
      <c r="I371" s="24">
        <v>52</v>
      </c>
    </row>
    <row r="372" spans="1:9" s="24" customFormat="1" ht="11.25">
      <c r="A372" s="23">
        <f t="shared" si="19"/>
        <v>366</v>
      </c>
      <c r="B372" s="66">
        <v>1551021313</v>
      </c>
      <c r="C372" s="65" t="s">
        <v>4209</v>
      </c>
      <c r="D372" s="53" t="s">
        <v>4194</v>
      </c>
      <c r="E372" s="66">
        <v>45</v>
      </c>
      <c r="F372" s="51">
        <f t="shared" si="18"/>
        <v>0.45</v>
      </c>
      <c r="G372" s="52" t="str">
        <f t="shared" si="17"/>
        <v>Yếu</v>
      </c>
      <c r="H372" s="49"/>
      <c r="I372" s="24">
        <v>52</v>
      </c>
    </row>
    <row r="373" spans="1:9" s="24" customFormat="1" ht="11.25">
      <c r="A373" s="23">
        <f t="shared" si="19"/>
        <v>367</v>
      </c>
      <c r="B373" s="66">
        <v>1551021245</v>
      </c>
      <c r="C373" s="65" t="s">
        <v>4210</v>
      </c>
      <c r="D373" s="53" t="s">
        <v>4194</v>
      </c>
      <c r="E373" s="66">
        <v>40</v>
      </c>
      <c r="F373" s="51">
        <f t="shared" si="18"/>
        <v>0.4</v>
      </c>
      <c r="G373" s="52" t="str">
        <f t="shared" si="17"/>
        <v>Yếu</v>
      </c>
      <c r="H373" s="49"/>
      <c r="I373" s="24">
        <v>52</v>
      </c>
    </row>
    <row r="374" spans="1:9" s="24" customFormat="1" ht="11.25">
      <c r="A374" s="23">
        <f t="shared" si="19"/>
        <v>368</v>
      </c>
      <c r="B374" s="66">
        <v>1551021257</v>
      </c>
      <c r="C374" s="65" t="s">
        <v>4211</v>
      </c>
      <c r="D374" s="53" t="s">
        <v>4194</v>
      </c>
      <c r="E374" s="66">
        <v>62</v>
      </c>
      <c r="F374" s="51">
        <f t="shared" si="18"/>
        <v>0.62</v>
      </c>
      <c r="G374" s="52" t="str">
        <f t="shared" si="17"/>
        <v>TB Khá</v>
      </c>
      <c r="H374" s="49"/>
      <c r="I374" s="24">
        <v>52</v>
      </c>
    </row>
    <row r="375" spans="1:9" s="24" customFormat="1" ht="11.25">
      <c r="A375" s="23">
        <f t="shared" si="19"/>
        <v>369</v>
      </c>
      <c r="B375" s="66">
        <v>1551021576</v>
      </c>
      <c r="C375" s="65" t="s">
        <v>4212</v>
      </c>
      <c r="D375" s="53" t="s">
        <v>4194</v>
      </c>
      <c r="E375" s="66">
        <v>58</v>
      </c>
      <c r="F375" s="51">
        <f t="shared" si="18"/>
        <v>0.58</v>
      </c>
      <c r="G375" s="52" t="str">
        <f t="shared" si="17"/>
        <v>Trung bình</v>
      </c>
      <c r="H375" s="49"/>
      <c r="I375" s="24">
        <v>52</v>
      </c>
    </row>
    <row r="376" spans="1:9" s="24" customFormat="1" ht="11.25">
      <c r="A376" s="23">
        <f t="shared" si="19"/>
        <v>370</v>
      </c>
      <c r="B376" s="66">
        <v>1551021539</v>
      </c>
      <c r="C376" s="65" t="s">
        <v>3388</v>
      </c>
      <c r="D376" s="53" t="s">
        <v>4194</v>
      </c>
      <c r="E376" s="66">
        <v>60</v>
      </c>
      <c r="F376" s="51">
        <f t="shared" si="18"/>
        <v>0.6</v>
      </c>
      <c r="G376" s="52" t="str">
        <f t="shared" si="17"/>
        <v>TB Khá</v>
      </c>
      <c r="H376" s="49"/>
      <c r="I376" s="24">
        <v>52</v>
      </c>
    </row>
    <row r="377" spans="1:9" s="24" customFormat="1" ht="11.25">
      <c r="A377" s="23">
        <f t="shared" si="19"/>
        <v>371</v>
      </c>
      <c r="B377" s="66">
        <v>1551021635</v>
      </c>
      <c r="C377" s="65" t="s">
        <v>4213</v>
      </c>
      <c r="D377" s="53" t="s">
        <v>4194</v>
      </c>
      <c r="E377" s="66">
        <v>55</v>
      </c>
      <c r="F377" s="51">
        <f t="shared" si="18"/>
        <v>0.55</v>
      </c>
      <c r="G377" s="52" t="str">
        <f t="shared" si="17"/>
        <v>Trung bình</v>
      </c>
      <c r="H377" s="49"/>
      <c r="I377" s="24">
        <v>52</v>
      </c>
    </row>
    <row r="378" spans="1:9" s="24" customFormat="1" ht="11.25">
      <c r="A378" s="23">
        <f t="shared" si="19"/>
        <v>372</v>
      </c>
      <c r="B378" s="66">
        <v>1551021665</v>
      </c>
      <c r="C378" s="65" t="s">
        <v>4214</v>
      </c>
      <c r="D378" s="53" t="s">
        <v>4194</v>
      </c>
      <c r="E378" s="66">
        <v>50</v>
      </c>
      <c r="F378" s="51">
        <f t="shared" si="18"/>
        <v>0.5</v>
      </c>
      <c r="G378" s="52" t="str">
        <f t="shared" si="17"/>
        <v>Trung bình</v>
      </c>
      <c r="H378" s="49"/>
      <c r="I378" s="24">
        <v>52</v>
      </c>
    </row>
    <row r="379" spans="1:9" s="24" customFormat="1" ht="11.25">
      <c r="A379" s="23">
        <f t="shared" si="19"/>
        <v>373</v>
      </c>
      <c r="B379" s="66">
        <v>1551021382</v>
      </c>
      <c r="C379" s="65" t="s">
        <v>4215</v>
      </c>
      <c r="D379" s="53" t="s">
        <v>4194</v>
      </c>
      <c r="E379" s="66">
        <v>57</v>
      </c>
      <c r="F379" s="51">
        <f t="shared" si="18"/>
        <v>0.57</v>
      </c>
      <c r="G379" s="52" t="str">
        <f t="shared" si="17"/>
        <v>Trung bình</v>
      </c>
      <c r="H379" s="49"/>
      <c r="I379" s="24">
        <v>52</v>
      </c>
    </row>
    <row r="380" spans="1:9" s="24" customFormat="1" ht="11.25">
      <c r="A380" s="23">
        <f t="shared" si="19"/>
        <v>374</v>
      </c>
      <c r="B380" s="66">
        <v>1551021513</v>
      </c>
      <c r="C380" s="65" t="s">
        <v>4216</v>
      </c>
      <c r="D380" s="53" t="s">
        <v>4194</v>
      </c>
      <c r="E380" s="66">
        <v>60</v>
      </c>
      <c r="F380" s="51">
        <f t="shared" si="18"/>
        <v>0.6</v>
      </c>
      <c r="G380" s="52" t="str">
        <f t="shared" si="17"/>
        <v>TB Khá</v>
      </c>
      <c r="H380" s="49"/>
      <c r="I380" s="24">
        <v>52</v>
      </c>
    </row>
    <row r="381" spans="1:9" s="24" customFormat="1" ht="11.25">
      <c r="A381" s="23">
        <f t="shared" si="19"/>
        <v>375</v>
      </c>
      <c r="B381" s="66">
        <v>1551021654</v>
      </c>
      <c r="C381" s="65" t="s">
        <v>3188</v>
      </c>
      <c r="D381" s="53" t="s">
        <v>4194</v>
      </c>
      <c r="E381" s="66">
        <v>50</v>
      </c>
      <c r="F381" s="51">
        <f t="shared" si="18"/>
        <v>0.5</v>
      </c>
      <c r="G381" s="52" t="str">
        <f t="shared" si="17"/>
        <v>Trung bình</v>
      </c>
      <c r="H381" s="49"/>
      <c r="I381" s="24">
        <v>52</v>
      </c>
    </row>
    <row r="382" spans="1:9" s="24" customFormat="1" ht="11.25">
      <c r="A382" s="23">
        <f t="shared" si="19"/>
        <v>376</v>
      </c>
      <c r="B382" s="66">
        <v>1551022891</v>
      </c>
      <c r="C382" s="65" t="s">
        <v>4217</v>
      </c>
      <c r="D382" s="53" t="s">
        <v>4194</v>
      </c>
      <c r="E382" s="66">
        <v>58</v>
      </c>
      <c r="F382" s="51">
        <f t="shared" si="18"/>
        <v>0.58</v>
      </c>
      <c r="G382" s="52" t="str">
        <f t="shared" si="17"/>
        <v>Trung bình</v>
      </c>
      <c r="H382" s="49"/>
      <c r="I382" s="24">
        <v>52</v>
      </c>
    </row>
    <row r="383" spans="1:9" s="24" customFormat="1" ht="11.25">
      <c r="A383" s="23">
        <f t="shared" si="19"/>
        <v>377</v>
      </c>
      <c r="B383" s="66">
        <v>1551021320</v>
      </c>
      <c r="C383" s="65" t="s">
        <v>4218</v>
      </c>
      <c r="D383" s="53" t="s">
        <v>4194</v>
      </c>
      <c r="E383" s="66">
        <v>72</v>
      </c>
      <c r="F383" s="51">
        <f t="shared" si="18"/>
        <v>0.72</v>
      </c>
      <c r="G383" s="52" t="str">
        <f t="shared" si="17"/>
        <v>Khá</v>
      </c>
      <c r="H383" s="49"/>
      <c r="I383" s="24">
        <v>52</v>
      </c>
    </row>
    <row r="384" spans="1:9" s="24" customFormat="1" ht="11.25">
      <c r="A384" s="23">
        <f t="shared" si="19"/>
        <v>378</v>
      </c>
      <c r="B384" s="66">
        <v>1551021194</v>
      </c>
      <c r="C384" s="65" t="s">
        <v>4219</v>
      </c>
      <c r="D384" s="53" t="s">
        <v>4194</v>
      </c>
      <c r="E384" s="66">
        <v>62</v>
      </c>
      <c r="F384" s="51">
        <f t="shared" si="18"/>
        <v>0.62</v>
      </c>
      <c r="G384" s="52" t="str">
        <f t="shared" si="17"/>
        <v>TB Khá</v>
      </c>
      <c r="H384" s="49"/>
      <c r="I384" s="24">
        <v>52</v>
      </c>
    </row>
    <row r="385" spans="1:9" s="24" customFormat="1" ht="11.25">
      <c r="A385" s="23">
        <f t="shared" si="19"/>
        <v>379</v>
      </c>
      <c r="B385" s="66">
        <v>1551021572</v>
      </c>
      <c r="C385" s="65" t="s">
        <v>4220</v>
      </c>
      <c r="D385" s="53" t="s">
        <v>4194</v>
      </c>
      <c r="E385" s="66">
        <v>82</v>
      </c>
      <c r="F385" s="51">
        <f t="shared" si="18"/>
        <v>0.82</v>
      </c>
      <c r="G385" s="52" t="str">
        <f t="shared" si="17"/>
        <v>Tốt</v>
      </c>
      <c r="H385" s="49"/>
      <c r="I385" s="24">
        <v>52</v>
      </c>
    </row>
    <row r="386" spans="1:9" s="24" customFormat="1" ht="11.25">
      <c r="A386" s="23">
        <f t="shared" si="19"/>
        <v>380</v>
      </c>
      <c r="B386" s="66">
        <v>1551021367</v>
      </c>
      <c r="C386" s="65" t="s">
        <v>4221</v>
      </c>
      <c r="D386" s="53" t="s">
        <v>4194</v>
      </c>
      <c r="E386" s="66">
        <v>50</v>
      </c>
      <c r="F386" s="51">
        <f t="shared" si="18"/>
        <v>0.5</v>
      </c>
      <c r="G386" s="52" t="str">
        <f t="shared" si="17"/>
        <v>Trung bình</v>
      </c>
      <c r="H386" s="49"/>
      <c r="I386" s="24">
        <v>53</v>
      </c>
    </row>
    <row r="387" spans="1:9" s="24" customFormat="1" ht="11.25">
      <c r="A387" s="23">
        <f t="shared" si="19"/>
        <v>381</v>
      </c>
      <c r="B387" s="66">
        <v>1551021462</v>
      </c>
      <c r="C387" s="65" t="s">
        <v>4222</v>
      </c>
      <c r="D387" s="53" t="s">
        <v>4194</v>
      </c>
      <c r="E387" s="66">
        <v>50</v>
      </c>
      <c r="F387" s="51">
        <f t="shared" si="18"/>
        <v>0.5</v>
      </c>
      <c r="G387" s="52" t="str">
        <f t="shared" si="17"/>
        <v>Trung bình</v>
      </c>
      <c r="H387" s="49"/>
      <c r="I387" s="24">
        <v>53</v>
      </c>
    </row>
    <row r="388" spans="1:9" s="24" customFormat="1" ht="11.25">
      <c r="A388" s="23">
        <f t="shared" si="19"/>
        <v>382</v>
      </c>
      <c r="B388" s="66">
        <v>1551021419</v>
      </c>
      <c r="C388" s="65" t="s">
        <v>4223</v>
      </c>
      <c r="D388" s="53" t="s">
        <v>4194</v>
      </c>
      <c r="E388" s="66">
        <v>42</v>
      </c>
      <c r="F388" s="51">
        <f t="shared" si="18"/>
        <v>0.42</v>
      </c>
      <c r="G388" s="52" t="str">
        <f t="shared" si="17"/>
        <v>Yếu</v>
      </c>
      <c r="H388" s="49"/>
      <c r="I388" s="24">
        <v>53</v>
      </c>
    </row>
    <row r="389" spans="1:9" s="24" customFormat="1" ht="11.25">
      <c r="A389" s="23">
        <f t="shared" si="19"/>
        <v>383</v>
      </c>
      <c r="B389" s="66">
        <v>1551021330</v>
      </c>
      <c r="C389" s="65" t="s">
        <v>2059</v>
      </c>
      <c r="D389" s="53" t="s">
        <v>4194</v>
      </c>
      <c r="E389" s="66">
        <v>60</v>
      </c>
      <c r="F389" s="51">
        <f t="shared" si="18"/>
        <v>0.6</v>
      </c>
      <c r="G389" s="52" t="str">
        <f t="shared" si="17"/>
        <v>TB Khá</v>
      </c>
      <c r="H389" s="49"/>
      <c r="I389" s="24">
        <v>53</v>
      </c>
    </row>
    <row r="390" spans="1:9" s="24" customFormat="1" ht="11.25">
      <c r="A390" s="23">
        <f t="shared" si="19"/>
        <v>384</v>
      </c>
      <c r="B390" s="66" t="s">
        <v>4224</v>
      </c>
      <c r="C390" s="65" t="s">
        <v>4225</v>
      </c>
      <c r="D390" s="53" t="s">
        <v>4194</v>
      </c>
      <c r="E390" s="66">
        <v>55</v>
      </c>
      <c r="F390" s="51">
        <f t="shared" si="18"/>
        <v>0.55</v>
      </c>
      <c r="G390" s="52" t="str">
        <f t="shared" si="17"/>
        <v>Trung bình</v>
      </c>
      <c r="H390" s="49"/>
      <c r="I390" s="24">
        <v>53</v>
      </c>
    </row>
    <row r="391" spans="1:9" s="24" customFormat="1" ht="11.25">
      <c r="A391" s="23">
        <f t="shared" si="19"/>
        <v>385</v>
      </c>
      <c r="B391" s="66">
        <v>1551021446</v>
      </c>
      <c r="C391" s="65" t="s">
        <v>4226</v>
      </c>
      <c r="D391" s="53" t="s">
        <v>4194</v>
      </c>
      <c r="E391" s="66">
        <v>50</v>
      </c>
      <c r="F391" s="51">
        <f t="shared" si="18"/>
        <v>0.5</v>
      </c>
      <c r="G391" s="52" t="str">
        <f aca="true" t="shared" si="20" ref="G391:G419">IF(E391&gt;89,"Xuất sắc",IF((E391&gt;79)*AND(E391&lt;90),"Tốt",IF((E391&gt;69)*AND(E391&lt;80),"Khá",IF((E391&gt;59)*AND(E391&lt;70),"TB Khá",IF((E391&gt;49)*AND(E391&lt;60),"Trung bình",IF((E391&gt;29)*AND(E391&lt;50),"Yếu",IF((E391&lt;30)*AND(E391&gt;=0),"Kém","  ")))))))</f>
        <v>Trung bình</v>
      </c>
      <c r="H391" s="49"/>
      <c r="I391" s="24">
        <v>53</v>
      </c>
    </row>
    <row r="392" spans="1:9" s="24" customFormat="1" ht="11.25">
      <c r="A392" s="23">
        <f t="shared" si="19"/>
        <v>386</v>
      </c>
      <c r="B392" s="66">
        <v>1551021441</v>
      </c>
      <c r="C392" s="65" t="s">
        <v>3415</v>
      </c>
      <c r="D392" s="53" t="s">
        <v>4194</v>
      </c>
      <c r="E392" s="66">
        <v>50</v>
      </c>
      <c r="F392" s="51">
        <f aca="true" t="shared" si="21" ref="F392:F419">E392/100</f>
        <v>0.5</v>
      </c>
      <c r="G392" s="52" t="str">
        <f t="shared" si="20"/>
        <v>Trung bình</v>
      </c>
      <c r="H392" s="49"/>
      <c r="I392" s="24">
        <v>53</v>
      </c>
    </row>
    <row r="393" spans="1:9" s="24" customFormat="1" ht="11.25">
      <c r="A393" s="23">
        <f t="shared" si="19"/>
        <v>387</v>
      </c>
      <c r="B393" s="66">
        <v>1551021228</v>
      </c>
      <c r="C393" s="65" t="s">
        <v>4227</v>
      </c>
      <c r="D393" s="53" t="s">
        <v>4194</v>
      </c>
      <c r="E393" s="66">
        <v>40</v>
      </c>
      <c r="F393" s="51">
        <f t="shared" si="21"/>
        <v>0.4</v>
      </c>
      <c r="G393" s="52" t="str">
        <f t="shared" si="20"/>
        <v>Yếu</v>
      </c>
      <c r="H393" s="49"/>
      <c r="I393" s="24">
        <v>53</v>
      </c>
    </row>
    <row r="394" spans="1:9" s="24" customFormat="1" ht="11.25">
      <c r="A394" s="23">
        <f t="shared" si="19"/>
        <v>388</v>
      </c>
      <c r="B394" s="66">
        <v>1551021177</v>
      </c>
      <c r="C394" s="65" t="s">
        <v>4228</v>
      </c>
      <c r="D394" s="53" t="s">
        <v>4194</v>
      </c>
      <c r="E394" s="66">
        <v>55</v>
      </c>
      <c r="F394" s="51">
        <f t="shared" si="21"/>
        <v>0.55</v>
      </c>
      <c r="G394" s="52" t="str">
        <f t="shared" si="20"/>
        <v>Trung bình</v>
      </c>
      <c r="H394" s="49"/>
      <c r="I394" s="24">
        <v>53</v>
      </c>
    </row>
    <row r="395" spans="1:9" s="24" customFormat="1" ht="11.25">
      <c r="A395" s="23">
        <f t="shared" si="19"/>
        <v>389</v>
      </c>
      <c r="B395" s="66">
        <v>1551021519</v>
      </c>
      <c r="C395" s="65" t="s">
        <v>4229</v>
      </c>
      <c r="D395" s="53" t="s">
        <v>4194</v>
      </c>
      <c r="E395" s="66">
        <v>67</v>
      </c>
      <c r="F395" s="51">
        <f t="shared" si="21"/>
        <v>0.67</v>
      </c>
      <c r="G395" s="52" t="str">
        <f t="shared" si="20"/>
        <v>TB Khá</v>
      </c>
      <c r="H395" s="49"/>
      <c r="I395" s="24">
        <v>53</v>
      </c>
    </row>
    <row r="396" spans="1:9" s="24" customFormat="1" ht="11.25">
      <c r="A396" s="23">
        <f t="shared" si="19"/>
        <v>390</v>
      </c>
      <c r="B396" s="66">
        <v>1551021165</v>
      </c>
      <c r="C396" s="65" t="s">
        <v>4230</v>
      </c>
      <c r="D396" s="53" t="s">
        <v>4194</v>
      </c>
      <c r="E396" s="66">
        <v>62</v>
      </c>
      <c r="F396" s="51">
        <f t="shared" si="21"/>
        <v>0.62</v>
      </c>
      <c r="G396" s="52" t="str">
        <f t="shared" si="20"/>
        <v>TB Khá</v>
      </c>
      <c r="H396" s="49"/>
      <c r="I396" s="24">
        <v>53</v>
      </c>
    </row>
    <row r="397" spans="1:9" s="24" customFormat="1" ht="11.25">
      <c r="A397" s="23">
        <f t="shared" si="19"/>
        <v>391</v>
      </c>
      <c r="B397" s="66">
        <v>1551021335</v>
      </c>
      <c r="C397" s="65" t="s">
        <v>1310</v>
      </c>
      <c r="D397" s="53" t="s">
        <v>4194</v>
      </c>
      <c r="E397" s="66">
        <v>62</v>
      </c>
      <c r="F397" s="51">
        <f t="shared" si="21"/>
        <v>0.62</v>
      </c>
      <c r="G397" s="52" t="str">
        <f t="shared" si="20"/>
        <v>TB Khá</v>
      </c>
      <c r="H397" s="49"/>
      <c r="I397" s="24">
        <v>53</v>
      </c>
    </row>
    <row r="398" spans="1:9" s="24" customFormat="1" ht="11.25">
      <c r="A398" s="23">
        <f t="shared" si="19"/>
        <v>392</v>
      </c>
      <c r="B398" s="66">
        <v>1551021303</v>
      </c>
      <c r="C398" s="65" t="s">
        <v>4231</v>
      </c>
      <c r="D398" s="53" t="s">
        <v>4194</v>
      </c>
      <c r="E398" s="66">
        <v>52</v>
      </c>
      <c r="F398" s="51">
        <f t="shared" si="21"/>
        <v>0.52</v>
      </c>
      <c r="G398" s="52" t="str">
        <f t="shared" si="20"/>
        <v>Trung bình</v>
      </c>
      <c r="H398" s="49"/>
      <c r="I398" s="24">
        <v>53</v>
      </c>
    </row>
    <row r="399" spans="1:9" s="24" customFormat="1" ht="11.25">
      <c r="A399" s="23">
        <f t="shared" si="19"/>
        <v>393</v>
      </c>
      <c r="B399" s="66">
        <v>1551021465</v>
      </c>
      <c r="C399" s="65" t="s">
        <v>4232</v>
      </c>
      <c r="D399" s="53" t="s">
        <v>4194</v>
      </c>
      <c r="E399" s="66">
        <v>50</v>
      </c>
      <c r="F399" s="51">
        <f t="shared" si="21"/>
        <v>0.5</v>
      </c>
      <c r="G399" s="52" t="str">
        <f t="shared" si="20"/>
        <v>Trung bình</v>
      </c>
      <c r="H399" s="49"/>
      <c r="I399" s="24">
        <v>53</v>
      </c>
    </row>
    <row r="400" spans="1:9" s="24" customFormat="1" ht="11.25">
      <c r="A400" s="23">
        <f aca="true" t="shared" si="22" ref="A400:A419">+A399+1</f>
        <v>394</v>
      </c>
      <c r="B400" s="66">
        <v>1551021235</v>
      </c>
      <c r="C400" s="65" t="s">
        <v>4233</v>
      </c>
      <c r="D400" s="53" t="s">
        <v>4194</v>
      </c>
      <c r="E400" s="66">
        <v>50</v>
      </c>
      <c r="F400" s="51">
        <f t="shared" si="21"/>
        <v>0.5</v>
      </c>
      <c r="G400" s="52" t="str">
        <f t="shared" si="20"/>
        <v>Trung bình</v>
      </c>
      <c r="H400" s="49"/>
      <c r="I400" s="24">
        <v>53</v>
      </c>
    </row>
    <row r="401" spans="1:9" s="24" customFormat="1" ht="11.25">
      <c r="A401" s="23">
        <f t="shared" si="22"/>
        <v>395</v>
      </c>
      <c r="B401" s="66">
        <v>1551021514</v>
      </c>
      <c r="C401" s="65" t="s">
        <v>4234</v>
      </c>
      <c r="D401" s="53" t="s">
        <v>4194</v>
      </c>
      <c r="E401" s="66">
        <v>65</v>
      </c>
      <c r="F401" s="51">
        <f t="shared" si="21"/>
        <v>0.65</v>
      </c>
      <c r="G401" s="52" t="str">
        <f t="shared" si="20"/>
        <v>TB Khá</v>
      </c>
      <c r="H401" s="49"/>
      <c r="I401" s="24">
        <v>53</v>
      </c>
    </row>
    <row r="402" spans="1:9" s="24" customFormat="1" ht="11.25">
      <c r="A402" s="23">
        <f t="shared" si="22"/>
        <v>396</v>
      </c>
      <c r="B402" s="66">
        <v>1551021426</v>
      </c>
      <c r="C402" s="65" t="s">
        <v>4235</v>
      </c>
      <c r="D402" s="53" t="s">
        <v>4194</v>
      </c>
      <c r="E402" s="66">
        <v>40</v>
      </c>
      <c r="F402" s="51">
        <f t="shared" si="21"/>
        <v>0.4</v>
      </c>
      <c r="G402" s="52" t="str">
        <f t="shared" si="20"/>
        <v>Yếu</v>
      </c>
      <c r="H402" s="49"/>
      <c r="I402" s="24">
        <v>53</v>
      </c>
    </row>
    <row r="403" spans="1:9" s="24" customFormat="1" ht="11.25">
      <c r="A403" s="23">
        <f t="shared" si="22"/>
        <v>397</v>
      </c>
      <c r="B403" s="66">
        <v>1551021651</v>
      </c>
      <c r="C403" s="65" t="s">
        <v>4236</v>
      </c>
      <c r="D403" s="53" t="s">
        <v>4194</v>
      </c>
      <c r="E403" s="66">
        <v>60</v>
      </c>
      <c r="F403" s="51">
        <f t="shared" si="21"/>
        <v>0.6</v>
      </c>
      <c r="G403" s="52" t="str">
        <f t="shared" si="20"/>
        <v>TB Khá</v>
      </c>
      <c r="H403" s="49"/>
      <c r="I403" s="24">
        <v>53</v>
      </c>
    </row>
    <row r="404" spans="1:9" s="24" customFormat="1" ht="11.25">
      <c r="A404" s="23">
        <f t="shared" si="22"/>
        <v>398</v>
      </c>
      <c r="B404" s="66">
        <v>1551021410</v>
      </c>
      <c r="C404" s="65" t="s">
        <v>4237</v>
      </c>
      <c r="D404" s="53" t="s">
        <v>4194</v>
      </c>
      <c r="E404" s="66">
        <v>54</v>
      </c>
      <c r="F404" s="51">
        <f t="shared" si="21"/>
        <v>0.54</v>
      </c>
      <c r="G404" s="52" t="str">
        <f t="shared" si="20"/>
        <v>Trung bình</v>
      </c>
      <c r="H404" s="49"/>
      <c r="I404" s="24">
        <v>53</v>
      </c>
    </row>
    <row r="405" spans="1:9" s="24" customFormat="1" ht="11.25">
      <c r="A405" s="23">
        <f t="shared" si="22"/>
        <v>399</v>
      </c>
      <c r="B405" s="66">
        <v>1551021476</v>
      </c>
      <c r="C405" s="65" t="s">
        <v>4238</v>
      </c>
      <c r="D405" s="53" t="s">
        <v>4194</v>
      </c>
      <c r="E405" s="66">
        <v>62</v>
      </c>
      <c r="F405" s="51">
        <f t="shared" si="21"/>
        <v>0.62</v>
      </c>
      <c r="G405" s="52" t="str">
        <f t="shared" si="20"/>
        <v>TB Khá</v>
      </c>
      <c r="H405" s="49"/>
      <c r="I405" s="24">
        <v>53</v>
      </c>
    </row>
    <row r="406" spans="1:9" s="24" customFormat="1" ht="11.25">
      <c r="A406" s="23">
        <f t="shared" si="22"/>
        <v>400</v>
      </c>
      <c r="B406" s="66">
        <v>1551021238</v>
      </c>
      <c r="C406" s="65" t="s">
        <v>4239</v>
      </c>
      <c r="D406" s="53" t="s">
        <v>4194</v>
      </c>
      <c r="E406" s="66">
        <v>59</v>
      </c>
      <c r="F406" s="51">
        <f t="shared" si="21"/>
        <v>0.59</v>
      </c>
      <c r="G406" s="52" t="str">
        <f t="shared" si="20"/>
        <v>Trung bình</v>
      </c>
      <c r="H406" s="49"/>
      <c r="I406" s="24">
        <v>53</v>
      </c>
    </row>
    <row r="407" spans="1:9" s="24" customFormat="1" ht="11.25">
      <c r="A407" s="23">
        <f t="shared" si="22"/>
        <v>401</v>
      </c>
      <c r="B407" s="66">
        <v>1551021279</v>
      </c>
      <c r="C407" s="65" t="s">
        <v>4240</v>
      </c>
      <c r="D407" s="53" t="s">
        <v>4194</v>
      </c>
      <c r="E407" s="66">
        <v>62</v>
      </c>
      <c r="F407" s="51">
        <f t="shared" si="21"/>
        <v>0.62</v>
      </c>
      <c r="G407" s="52" t="str">
        <f t="shared" si="20"/>
        <v>TB Khá</v>
      </c>
      <c r="H407" s="49"/>
      <c r="I407" s="24">
        <v>53</v>
      </c>
    </row>
    <row r="408" spans="1:9" s="24" customFormat="1" ht="11.25">
      <c r="A408" s="23">
        <f t="shared" si="22"/>
        <v>402</v>
      </c>
      <c r="B408" s="66">
        <v>1551021286</v>
      </c>
      <c r="C408" s="65" t="s">
        <v>4241</v>
      </c>
      <c r="D408" s="53" t="s">
        <v>4194</v>
      </c>
      <c r="E408" s="66">
        <v>42</v>
      </c>
      <c r="F408" s="51">
        <f t="shared" si="21"/>
        <v>0.42</v>
      </c>
      <c r="G408" s="52" t="str">
        <f t="shared" si="20"/>
        <v>Yếu</v>
      </c>
      <c r="H408" s="49"/>
      <c r="I408" s="24">
        <v>53</v>
      </c>
    </row>
    <row r="409" spans="1:9" s="24" customFormat="1" ht="11.25">
      <c r="A409" s="23">
        <f t="shared" si="22"/>
        <v>403</v>
      </c>
      <c r="B409" s="66">
        <v>1551021386</v>
      </c>
      <c r="C409" s="65" t="s">
        <v>1322</v>
      </c>
      <c r="D409" s="53" t="s">
        <v>4194</v>
      </c>
      <c r="E409" s="66">
        <v>57</v>
      </c>
      <c r="F409" s="51">
        <f t="shared" si="21"/>
        <v>0.57</v>
      </c>
      <c r="G409" s="52" t="str">
        <f t="shared" si="20"/>
        <v>Trung bình</v>
      </c>
      <c r="H409" s="49"/>
      <c r="I409" s="24">
        <v>53</v>
      </c>
    </row>
    <row r="410" spans="1:9" s="24" customFormat="1" ht="11.25">
      <c r="A410" s="23">
        <f t="shared" si="22"/>
        <v>404</v>
      </c>
      <c r="B410" s="66">
        <v>1551021225</v>
      </c>
      <c r="C410" s="65" t="s">
        <v>4242</v>
      </c>
      <c r="D410" s="53" t="s">
        <v>4194</v>
      </c>
      <c r="E410" s="66">
        <v>66</v>
      </c>
      <c r="F410" s="51">
        <f t="shared" si="21"/>
        <v>0.66</v>
      </c>
      <c r="G410" s="52" t="str">
        <f t="shared" si="20"/>
        <v>TB Khá</v>
      </c>
      <c r="H410" s="49"/>
      <c r="I410" s="24">
        <v>53</v>
      </c>
    </row>
    <row r="411" spans="1:9" s="24" customFormat="1" ht="11.25">
      <c r="A411" s="23">
        <f t="shared" si="22"/>
        <v>405</v>
      </c>
      <c r="B411" s="66">
        <v>1551021403</v>
      </c>
      <c r="C411" s="65" t="s">
        <v>4243</v>
      </c>
      <c r="D411" s="53" t="s">
        <v>4194</v>
      </c>
      <c r="E411" s="66">
        <v>79</v>
      </c>
      <c r="F411" s="51">
        <f t="shared" si="21"/>
        <v>0.79</v>
      </c>
      <c r="G411" s="52" t="str">
        <f t="shared" si="20"/>
        <v>Khá</v>
      </c>
      <c r="H411" s="49"/>
      <c r="I411" s="24">
        <v>53</v>
      </c>
    </row>
    <row r="412" spans="1:9" s="24" customFormat="1" ht="11.25">
      <c r="A412" s="23">
        <f t="shared" si="22"/>
        <v>406</v>
      </c>
      <c r="B412" s="66">
        <v>1551021415</v>
      </c>
      <c r="C412" s="65" t="s">
        <v>4244</v>
      </c>
      <c r="D412" s="53" t="s">
        <v>4194</v>
      </c>
      <c r="E412" s="66">
        <v>46</v>
      </c>
      <c r="F412" s="51">
        <f t="shared" si="21"/>
        <v>0.46</v>
      </c>
      <c r="G412" s="52" t="str">
        <f t="shared" si="20"/>
        <v>Yếu</v>
      </c>
      <c r="H412" s="49"/>
      <c r="I412" s="24">
        <v>53</v>
      </c>
    </row>
    <row r="413" spans="1:9" s="24" customFormat="1" ht="11.25">
      <c r="A413" s="23">
        <f t="shared" si="22"/>
        <v>407</v>
      </c>
      <c r="B413" s="66">
        <v>1551021628</v>
      </c>
      <c r="C413" s="65" t="s">
        <v>4245</v>
      </c>
      <c r="D413" s="53" t="s">
        <v>4194</v>
      </c>
      <c r="E413" s="66">
        <v>81</v>
      </c>
      <c r="F413" s="51">
        <f t="shared" si="21"/>
        <v>0.81</v>
      </c>
      <c r="G413" s="52" t="str">
        <f t="shared" si="20"/>
        <v>Tốt</v>
      </c>
      <c r="H413" s="49"/>
      <c r="I413" s="24">
        <v>53</v>
      </c>
    </row>
    <row r="414" spans="1:9" s="24" customFormat="1" ht="11.25">
      <c r="A414" s="23">
        <f t="shared" si="22"/>
        <v>408</v>
      </c>
      <c r="B414" s="66">
        <v>1551021271</v>
      </c>
      <c r="C414" s="65" t="s">
        <v>4246</v>
      </c>
      <c r="D414" s="53" t="s">
        <v>4194</v>
      </c>
      <c r="E414" s="66">
        <v>67</v>
      </c>
      <c r="F414" s="51">
        <f t="shared" si="21"/>
        <v>0.67</v>
      </c>
      <c r="G414" s="52" t="str">
        <f t="shared" si="20"/>
        <v>TB Khá</v>
      </c>
      <c r="H414" s="49"/>
      <c r="I414" s="24">
        <v>53</v>
      </c>
    </row>
    <row r="415" spans="1:9" s="24" customFormat="1" ht="11.25">
      <c r="A415" s="23">
        <f t="shared" si="22"/>
        <v>409</v>
      </c>
      <c r="B415" s="66">
        <v>1551021168</v>
      </c>
      <c r="C415" s="65" t="s">
        <v>4247</v>
      </c>
      <c r="D415" s="53" t="s">
        <v>4194</v>
      </c>
      <c r="E415" s="66">
        <v>50</v>
      </c>
      <c r="F415" s="51">
        <f t="shared" si="21"/>
        <v>0.5</v>
      </c>
      <c r="G415" s="52" t="str">
        <f t="shared" si="20"/>
        <v>Trung bình</v>
      </c>
      <c r="H415" s="49"/>
      <c r="I415" s="24">
        <v>53</v>
      </c>
    </row>
    <row r="416" spans="1:9" s="24" customFormat="1" ht="11.25">
      <c r="A416" s="23">
        <f t="shared" si="22"/>
        <v>410</v>
      </c>
      <c r="B416" s="66">
        <v>1551021289</v>
      </c>
      <c r="C416" s="65" t="s">
        <v>4248</v>
      </c>
      <c r="D416" s="53" t="s">
        <v>4194</v>
      </c>
      <c r="E416" s="66">
        <v>83</v>
      </c>
      <c r="F416" s="51">
        <f t="shared" si="21"/>
        <v>0.83</v>
      </c>
      <c r="G416" s="52" t="str">
        <f t="shared" si="20"/>
        <v>Tốt</v>
      </c>
      <c r="H416" s="49"/>
      <c r="I416" s="24">
        <v>53</v>
      </c>
    </row>
    <row r="417" spans="1:9" s="24" customFormat="1" ht="11.25">
      <c r="A417" s="23">
        <f t="shared" si="22"/>
        <v>411</v>
      </c>
      <c r="B417" s="66">
        <v>1551021214</v>
      </c>
      <c r="C417" s="65" t="s">
        <v>4249</v>
      </c>
      <c r="D417" s="53" t="s">
        <v>4194</v>
      </c>
      <c r="E417" s="66">
        <v>53</v>
      </c>
      <c r="F417" s="51">
        <f t="shared" si="21"/>
        <v>0.53</v>
      </c>
      <c r="G417" s="52" t="str">
        <f t="shared" si="20"/>
        <v>Trung bình</v>
      </c>
      <c r="H417" s="49"/>
      <c r="I417" s="24">
        <v>53</v>
      </c>
    </row>
    <row r="418" spans="1:9" s="24" customFormat="1" ht="11.25">
      <c r="A418" s="23">
        <f t="shared" si="22"/>
        <v>412</v>
      </c>
      <c r="B418" s="66">
        <v>1551021397</v>
      </c>
      <c r="C418" s="65" t="s">
        <v>4250</v>
      </c>
      <c r="D418" s="53" t="s">
        <v>4194</v>
      </c>
      <c r="E418" s="66">
        <v>55</v>
      </c>
      <c r="F418" s="51">
        <f t="shared" si="21"/>
        <v>0.55</v>
      </c>
      <c r="G418" s="52" t="str">
        <f t="shared" si="20"/>
        <v>Trung bình</v>
      </c>
      <c r="H418" s="49"/>
      <c r="I418" s="24">
        <v>53</v>
      </c>
    </row>
    <row r="419" spans="1:9" s="24" customFormat="1" ht="11.25">
      <c r="A419" s="23">
        <f t="shared" si="22"/>
        <v>413</v>
      </c>
      <c r="B419" s="66">
        <v>1551021473</v>
      </c>
      <c r="C419" s="65" t="s">
        <v>4251</v>
      </c>
      <c r="D419" s="53" t="s">
        <v>4194</v>
      </c>
      <c r="E419" s="66">
        <v>68</v>
      </c>
      <c r="F419" s="51">
        <f t="shared" si="21"/>
        <v>0.68</v>
      </c>
      <c r="G419" s="52" t="str">
        <f t="shared" si="20"/>
        <v>TB Khá</v>
      </c>
      <c r="H419" s="49"/>
      <c r="I419" s="24">
        <v>53</v>
      </c>
    </row>
    <row r="420" ht="15.75">
      <c r="A420" s="26"/>
    </row>
  </sheetData>
  <sheetProtection/>
  <autoFilter ref="A6:M419"/>
  <mergeCells count="3">
    <mergeCell ref="A1:H1"/>
    <mergeCell ref="A2:H2"/>
    <mergeCell ref="A3:H3"/>
  </mergeCells>
  <printOptions/>
  <pageMargins left="0.67" right="0" top="0" bottom="0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J185"/>
  <sheetViews>
    <sheetView zoomScalePageLayoutView="0" workbookViewId="0" topLeftCell="A171">
      <selection activeCell="G192" sqref="G192"/>
    </sheetView>
  </sheetViews>
  <sheetFormatPr defaultColWidth="9.140625" defaultRowHeight="12.75"/>
  <cols>
    <col min="1" max="1" width="4.28125" style="6" customWidth="1"/>
    <col min="2" max="2" width="11.8515625" style="6" customWidth="1"/>
    <col min="3" max="3" width="19.421875" style="3" customWidth="1"/>
    <col min="4" max="4" width="9.28125" style="6" bestFit="1" customWidth="1"/>
    <col min="5" max="5" width="9.140625" style="6" customWidth="1"/>
    <col min="6" max="6" width="11.7109375" style="6" customWidth="1"/>
    <col min="7" max="7" width="13.57421875" style="6" customWidth="1"/>
    <col min="8" max="8" width="14.140625" style="6" customWidth="1"/>
    <col min="9" max="9" width="15.7109375" style="6" customWidth="1"/>
    <col min="10" max="10" width="13.140625" style="25" customWidth="1"/>
    <col min="11" max="12" width="9.140625" style="3" customWidth="1"/>
    <col min="13" max="13" width="19.28125" style="3" customWidth="1"/>
    <col min="14" max="16384" width="9.140625" style="3" customWidth="1"/>
  </cols>
  <sheetData>
    <row r="1" spans="1:10" ht="20.25" customHeight="1">
      <c r="A1" s="75" t="s">
        <v>3144</v>
      </c>
      <c r="B1" s="75"/>
      <c r="C1" s="75"/>
      <c r="D1" s="75"/>
      <c r="E1" s="75"/>
      <c r="F1" s="75"/>
      <c r="G1" s="75"/>
      <c r="H1" s="75"/>
      <c r="I1" s="48" t="s">
        <v>4274</v>
      </c>
      <c r="J1" s="2"/>
    </row>
    <row r="2" spans="1:10" ht="20.25" customHeight="1">
      <c r="A2" s="75" t="s">
        <v>3143</v>
      </c>
      <c r="B2" s="75"/>
      <c r="C2" s="75"/>
      <c r="D2" s="75"/>
      <c r="E2" s="75"/>
      <c r="F2" s="75"/>
      <c r="G2" s="75"/>
      <c r="H2" s="75"/>
      <c r="I2" s="2"/>
      <c r="J2" s="2"/>
    </row>
    <row r="3" spans="1:10" ht="20.25" customHeight="1">
      <c r="A3" s="75" t="s">
        <v>3775</v>
      </c>
      <c r="B3" s="75"/>
      <c r="C3" s="75"/>
      <c r="D3" s="75"/>
      <c r="E3" s="75"/>
      <c r="F3" s="75"/>
      <c r="G3" s="75"/>
      <c r="H3" s="75"/>
      <c r="I3" s="2"/>
      <c r="J3" s="2"/>
    </row>
    <row r="4" spans="1:10" ht="9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6" spans="1:10" ht="47.25">
      <c r="A6" s="8" t="s">
        <v>4265</v>
      </c>
      <c r="B6" s="8" t="s">
        <v>4266</v>
      </c>
      <c r="C6" s="8" t="s">
        <v>4267</v>
      </c>
      <c r="D6" s="9" t="s">
        <v>4268</v>
      </c>
      <c r="E6" s="8" t="s">
        <v>4269</v>
      </c>
      <c r="F6" s="10" t="s">
        <v>4270</v>
      </c>
      <c r="G6" s="10" t="s">
        <v>4271</v>
      </c>
      <c r="H6" s="8" t="s">
        <v>4272</v>
      </c>
      <c r="I6" s="3"/>
      <c r="J6" s="3"/>
    </row>
    <row r="7" spans="1:9" s="24" customFormat="1" ht="11.25">
      <c r="A7" s="23">
        <v>1</v>
      </c>
      <c r="B7" s="66" t="s">
        <v>3145</v>
      </c>
      <c r="C7" s="65" t="s">
        <v>3146</v>
      </c>
      <c r="D7" s="53" t="s">
        <v>3147</v>
      </c>
      <c r="E7" s="66">
        <v>55</v>
      </c>
      <c r="F7" s="51">
        <f>+E7/100</f>
        <v>0.55</v>
      </c>
      <c r="G7" s="52" t="str">
        <f aca="true" t="shared" si="0" ref="G7:G70">IF(E7&gt;89,"Xuất sắc",IF((E7&gt;79)*AND(E7&lt;90),"Tốt",IF((E7&gt;69)*AND(E7&lt;80),"Khá",IF((E7&gt;59)*AND(E7&lt;70),"TB Khá",IF((E7&gt;49)*AND(E7&lt;60),"Trung bình",IF((E7&gt;29)*AND(E7&lt;50),"Yếu",IF((E7&lt;30)*AND(E7&gt;=0),"Kém","  ")))))))</f>
        <v>Trung bình</v>
      </c>
      <c r="H7" s="49"/>
      <c r="I7" s="24">
        <v>52</v>
      </c>
    </row>
    <row r="8" spans="1:9" s="24" customFormat="1" ht="11.25">
      <c r="A8" s="23">
        <f>+A7+1</f>
        <v>2</v>
      </c>
      <c r="B8" s="66" t="s">
        <v>3148</v>
      </c>
      <c r="C8" s="65" t="s">
        <v>3149</v>
      </c>
      <c r="D8" s="53" t="s">
        <v>3147</v>
      </c>
      <c r="E8" s="66">
        <v>75</v>
      </c>
      <c r="F8" s="51">
        <f aca="true" t="shared" si="1" ref="F8:F71">+E8/100</f>
        <v>0.75</v>
      </c>
      <c r="G8" s="52" t="str">
        <f t="shared" si="0"/>
        <v>Khá</v>
      </c>
      <c r="H8" s="49"/>
      <c r="I8" s="24">
        <v>52</v>
      </c>
    </row>
    <row r="9" spans="1:9" s="24" customFormat="1" ht="11.25">
      <c r="A9" s="23">
        <f aca="true" t="shared" si="2" ref="A9:A72">+A8+1</f>
        <v>3</v>
      </c>
      <c r="B9" s="66" t="s">
        <v>3150</v>
      </c>
      <c r="C9" s="65" t="s">
        <v>3151</v>
      </c>
      <c r="D9" s="53" t="s">
        <v>3147</v>
      </c>
      <c r="E9" s="66">
        <v>57</v>
      </c>
      <c r="F9" s="51">
        <f t="shared" si="1"/>
        <v>0.57</v>
      </c>
      <c r="G9" s="52" t="str">
        <f t="shared" si="0"/>
        <v>Trung bình</v>
      </c>
      <c r="H9" s="49"/>
      <c r="I9" s="24">
        <v>52</v>
      </c>
    </row>
    <row r="10" spans="1:9" s="24" customFormat="1" ht="11.25">
      <c r="A10" s="23">
        <f t="shared" si="2"/>
        <v>4</v>
      </c>
      <c r="B10" s="66" t="s">
        <v>3152</v>
      </c>
      <c r="C10" s="65" t="s">
        <v>3153</v>
      </c>
      <c r="D10" s="53" t="s">
        <v>3147</v>
      </c>
      <c r="E10" s="66">
        <v>55</v>
      </c>
      <c r="F10" s="51">
        <f t="shared" si="1"/>
        <v>0.55</v>
      </c>
      <c r="G10" s="52" t="str">
        <f t="shared" si="0"/>
        <v>Trung bình</v>
      </c>
      <c r="H10" s="49"/>
      <c r="I10" s="24">
        <v>52</v>
      </c>
    </row>
    <row r="11" spans="1:9" s="24" customFormat="1" ht="11.25">
      <c r="A11" s="23">
        <f t="shared" si="2"/>
        <v>5</v>
      </c>
      <c r="B11" s="66" t="s">
        <v>3154</v>
      </c>
      <c r="C11" s="65" t="s">
        <v>3155</v>
      </c>
      <c r="D11" s="53" t="s">
        <v>3147</v>
      </c>
      <c r="E11" s="66">
        <v>59</v>
      </c>
      <c r="F11" s="51">
        <f t="shared" si="1"/>
        <v>0.59</v>
      </c>
      <c r="G11" s="52" t="str">
        <f t="shared" si="0"/>
        <v>Trung bình</v>
      </c>
      <c r="H11" s="49"/>
      <c r="I11" s="24">
        <v>52</v>
      </c>
    </row>
    <row r="12" spans="1:9" s="24" customFormat="1" ht="11.25">
      <c r="A12" s="23">
        <f t="shared" si="2"/>
        <v>6</v>
      </c>
      <c r="B12" s="66" t="s">
        <v>3156</v>
      </c>
      <c r="C12" s="65" t="s">
        <v>3157</v>
      </c>
      <c r="D12" s="53" t="s">
        <v>3147</v>
      </c>
      <c r="E12" s="66">
        <v>29</v>
      </c>
      <c r="F12" s="51">
        <f t="shared" si="1"/>
        <v>0.29</v>
      </c>
      <c r="G12" s="52" t="str">
        <f t="shared" si="0"/>
        <v>Kém</v>
      </c>
      <c r="H12" s="49"/>
      <c r="I12" s="24">
        <v>52</v>
      </c>
    </row>
    <row r="13" spans="1:9" s="24" customFormat="1" ht="11.25">
      <c r="A13" s="23">
        <f t="shared" si="2"/>
        <v>7</v>
      </c>
      <c r="B13" s="66" t="s">
        <v>3158</v>
      </c>
      <c r="C13" s="65" t="s">
        <v>3159</v>
      </c>
      <c r="D13" s="53" t="s">
        <v>3147</v>
      </c>
      <c r="E13" s="66">
        <v>49</v>
      </c>
      <c r="F13" s="51">
        <f t="shared" si="1"/>
        <v>0.49</v>
      </c>
      <c r="G13" s="52" t="str">
        <f t="shared" si="0"/>
        <v>Yếu</v>
      </c>
      <c r="H13" s="49"/>
      <c r="I13" s="24">
        <v>52</v>
      </c>
    </row>
    <row r="14" spans="1:9" s="24" customFormat="1" ht="11.25">
      <c r="A14" s="23">
        <f t="shared" si="2"/>
        <v>8</v>
      </c>
      <c r="B14" s="66" t="s">
        <v>3160</v>
      </c>
      <c r="C14" s="65" t="s">
        <v>3161</v>
      </c>
      <c r="D14" s="53" t="s">
        <v>3147</v>
      </c>
      <c r="E14" s="66">
        <v>61</v>
      </c>
      <c r="F14" s="51">
        <f t="shared" si="1"/>
        <v>0.61</v>
      </c>
      <c r="G14" s="52" t="str">
        <f t="shared" si="0"/>
        <v>TB Khá</v>
      </c>
      <c r="H14" s="49"/>
      <c r="I14" s="24">
        <v>52</v>
      </c>
    </row>
    <row r="15" spans="1:9" s="24" customFormat="1" ht="11.25">
      <c r="A15" s="23">
        <f t="shared" si="2"/>
        <v>9</v>
      </c>
      <c r="B15" s="66" t="s">
        <v>3162</v>
      </c>
      <c r="C15" s="65" t="s">
        <v>3163</v>
      </c>
      <c r="D15" s="53" t="s">
        <v>3147</v>
      </c>
      <c r="E15" s="66">
        <v>55</v>
      </c>
      <c r="F15" s="51">
        <f t="shared" si="1"/>
        <v>0.55</v>
      </c>
      <c r="G15" s="52" t="str">
        <f t="shared" si="0"/>
        <v>Trung bình</v>
      </c>
      <c r="H15" s="49"/>
      <c r="I15" s="24">
        <v>52</v>
      </c>
    </row>
    <row r="16" spans="1:9" s="24" customFormat="1" ht="11.25">
      <c r="A16" s="23">
        <f t="shared" si="2"/>
        <v>10</v>
      </c>
      <c r="B16" s="66" t="s">
        <v>3164</v>
      </c>
      <c r="C16" s="65" t="s">
        <v>3165</v>
      </c>
      <c r="D16" s="53" t="s">
        <v>3147</v>
      </c>
      <c r="E16" s="66">
        <v>42</v>
      </c>
      <c r="F16" s="51">
        <f t="shared" si="1"/>
        <v>0.42</v>
      </c>
      <c r="G16" s="52" t="str">
        <f t="shared" si="0"/>
        <v>Yếu</v>
      </c>
      <c r="H16" s="49"/>
      <c r="I16" s="24">
        <v>52</v>
      </c>
    </row>
    <row r="17" spans="1:9" s="24" customFormat="1" ht="11.25">
      <c r="A17" s="23">
        <f t="shared" si="2"/>
        <v>11</v>
      </c>
      <c r="B17" s="66" t="s">
        <v>3166</v>
      </c>
      <c r="C17" s="65" t="s">
        <v>3167</v>
      </c>
      <c r="D17" s="53" t="s">
        <v>3147</v>
      </c>
      <c r="E17" s="66">
        <v>50</v>
      </c>
      <c r="F17" s="51">
        <f t="shared" si="1"/>
        <v>0.5</v>
      </c>
      <c r="G17" s="52" t="str">
        <f t="shared" si="0"/>
        <v>Trung bình</v>
      </c>
      <c r="H17" s="49"/>
      <c r="I17" s="24">
        <v>52</v>
      </c>
    </row>
    <row r="18" spans="1:9" s="24" customFormat="1" ht="11.25">
      <c r="A18" s="23">
        <f t="shared" si="2"/>
        <v>12</v>
      </c>
      <c r="B18" s="66" t="s">
        <v>3168</v>
      </c>
      <c r="C18" s="65" t="s">
        <v>3169</v>
      </c>
      <c r="D18" s="53" t="s">
        <v>3147</v>
      </c>
      <c r="E18" s="66">
        <v>52</v>
      </c>
      <c r="F18" s="51">
        <f t="shared" si="1"/>
        <v>0.52</v>
      </c>
      <c r="G18" s="52" t="str">
        <f t="shared" si="0"/>
        <v>Trung bình</v>
      </c>
      <c r="H18" s="49"/>
      <c r="I18" s="24">
        <v>52</v>
      </c>
    </row>
    <row r="19" spans="1:9" s="24" customFormat="1" ht="11.25">
      <c r="A19" s="23">
        <f t="shared" si="2"/>
        <v>13</v>
      </c>
      <c r="B19" s="66" t="s">
        <v>3170</v>
      </c>
      <c r="C19" s="65" t="s">
        <v>3171</v>
      </c>
      <c r="D19" s="53" t="s">
        <v>3147</v>
      </c>
      <c r="E19" s="66">
        <v>65</v>
      </c>
      <c r="F19" s="51">
        <f t="shared" si="1"/>
        <v>0.65</v>
      </c>
      <c r="G19" s="52" t="str">
        <f t="shared" si="0"/>
        <v>TB Khá</v>
      </c>
      <c r="H19" s="49"/>
      <c r="I19" s="24">
        <v>52</v>
      </c>
    </row>
    <row r="20" spans="1:9" s="24" customFormat="1" ht="11.25">
      <c r="A20" s="23">
        <f t="shared" si="2"/>
        <v>14</v>
      </c>
      <c r="B20" s="66" t="s">
        <v>3172</v>
      </c>
      <c r="C20" s="65" t="s">
        <v>3173</v>
      </c>
      <c r="D20" s="53" t="s">
        <v>3147</v>
      </c>
      <c r="E20" s="66">
        <v>0</v>
      </c>
      <c r="F20" s="51">
        <f t="shared" si="1"/>
        <v>0</v>
      </c>
      <c r="G20" s="52" t="str">
        <f t="shared" si="0"/>
        <v>Kém</v>
      </c>
      <c r="H20" s="49"/>
      <c r="I20" s="24">
        <v>52</v>
      </c>
    </row>
    <row r="21" spans="1:9" s="24" customFormat="1" ht="11.25">
      <c r="A21" s="23">
        <f t="shared" si="2"/>
        <v>15</v>
      </c>
      <c r="B21" s="66" t="s">
        <v>3174</v>
      </c>
      <c r="C21" s="65" t="s">
        <v>4464</v>
      </c>
      <c r="D21" s="53" t="s">
        <v>3147</v>
      </c>
      <c r="E21" s="66">
        <v>55</v>
      </c>
      <c r="F21" s="51">
        <f t="shared" si="1"/>
        <v>0.55</v>
      </c>
      <c r="G21" s="52" t="str">
        <f t="shared" si="0"/>
        <v>Trung bình</v>
      </c>
      <c r="H21" s="49"/>
      <c r="I21" s="24">
        <v>52</v>
      </c>
    </row>
    <row r="22" spans="1:9" s="24" customFormat="1" ht="11.25">
      <c r="A22" s="23">
        <f t="shared" si="2"/>
        <v>16</v>
      </c>
      <c r="B22" s="66" t="s">
        <v>3175</v>
      </c>
      <c r="C22" s="65" t="s">
        <v>3176</v>
      </c>
      <c r="D22" s="53" t="s">
        <v>3147</v>
      </c>
      <c r="E22" s="66">
        <v>50</v>
      </c>
      <c r="F22" s="51">
        <f t="shared" si="1"/>
        <v>0.5</v>
      </c>
      <c r="G22" s="52" t="str">
        <f t="shared" si="0"/>
        <v>Trung bình</v>
      </c>
      <c r="H22" s="49"/>
      <c r="I22" s="24">
        <v>52</v>
      </c>
    </row>
    <row r="23" spans="1:9" s="24" customFormat="1" ht="11.25">
      <c r="A23" s="23">
        <f t="shared" si="2"/>
        <v>17</v>
      </c>
      <c r="B23" s="66" t="s">
        <v>3177</v>
      </c>
      <c r="C23" s="65" t="s">
        <v>3178</v>
      </c>
      <c r="D23" s="53" t="s">
        <v>3147</v>
      </c>
      <c r="E23" s="66">
        <v>57</v>
      </c>
      <c r="F23" s="51">
        <f t="shared" si="1"/>
        <v>0.57</v>
      </c>
      <c r="G23" s="52" t="str">
        <f t="shared" si="0"/>
        <v>Trung bình</v>
      </c>
      <c r="H23" s="49"/>
      <c r="I23" s="24">
        <v>52</v>
      </c>
    </row>
    <row r="24" spans="1:9" s="24" customFormat="1" ht="11.25">
      <c r="A24" s="23">
        <f t="shared" si="2"/>
        <v>18</v>
      </c>
      <c r="B24" s="66" t="s">
        <v>3179</v>
      </c>
      <c r="C24" s="65" t="s">
        <v>975</v>
      </c>
      <c r="D24" s="53" t="s">
        <v>3147</v>
      </c>
      <c r="E24" s="66">
        <v>55</v>
      </c>
      <c r="F24" s="51">
        <f t="shared" si="1"/>
        <v>0.55</v>
      </c>
      <c r="G24" s="52" t="str">
        <f t="shared" si="0"/>
        <v>Trung bình</v>
      </c>
      <c r="H24" s="49"/>
      <c r="I24" s="24">
        <v>52</v>
      </c>
    </row>
    <row r="25" spans="1:9" s="24" customFormat="1" ht="11.25">
      <c r="A25" s="23">
        <f t="shared" si="2"/>
        <v>19</v>
      </c>
      <c r="B25" s="66" t="s">
        <v>3180</v>
      </c>
      <c r="C25" s="65" t="s">
        <v>1386</v>
      </c>
      <c r="D25" s="53" t="s">
        <v>3147</v>
      </c>
      <c r="E25" s="66">
        <v>57</v>
      </c>
      <c r="F25" s="51">
        <f t="shared" si="1"/>
        <v>0.57</v>
      </c>
      <c r="G25" s="52" t="str">
        <f t="shared" si="0"/>
        <v>Trung bình</v>
      </c>
      <c r="H25" s="49"/>
      <c r="I25" s="24">
        <v>52</v>
      </c>
    </row>
    <row r="26" spans="1:9" s="24" customFormat="1" ht="11.25">
      <c r="A26" s="23">
        <f t="shared" si="2"/>
        <v>20</v>
      </c>
      <c r="B26" s="66" t="s">
        <v>3181</v>
      </c>
      <c r="C26" s="65" t="s">
        <v>3182</v>
      </c>
      <c r="D26" s="53" t="s">
        <v>3147</v>
      </c>
      <c r="E26" s="66">
        <v>45</v>
      </c>
      <c r="F26" s="51">
        <f t="shared" si="1"/>
        <v>0.45</v>
      </c>
      <c r="G26" s="52" t="str">
        <f t="shared" si="0"/>
        <v>Yếu</v>
      </c>
      <c r="H26" s="49"/>
      <c r="I26" s="24">
        <v>52</v>
      </c>
    </row>
    <row r="27" spans="1:9" s="24" customFormat="1" ht="11.25">
      <c r="A27" s="23">
        <f t="shared" si="2"/>
        <v>21</v>
      </c>
      <c r="B27" s="66" t="s">
        <v>3183</v>
      </c>
      <c r="C27" s="65" t="s">
        <v>3184</v>
      </c>
      <c r="D27" s="53" t="s">
        <v>3147</v>
      </c>
      <c r="E27" s="66">
        <v>55</v>
      </c>
      <c r="F27" s="51">
        <f t="shared" si="1"/>
        <v>0.55</v>
      </c>
      <c r="G27" s="52" t="str">
        <f t="shared" si="0"/>
        <v>Trung bình</v>
      </c>
      <c r="H27" s="49"/>
      <c r="I27" s="24">
        <v>52</v>
      </c>
    </row>
    <row r="28" spans="1:9" s="24" customFormat="1" ht="11.25">
      <c r="A28" s="23">
        <f t="shared" si="2"/>
        <v>22</v>
      </c>
      <c r="B28" s="66" t="s">
        <v>3185</v>
      </c>
      <c r="C28" s="65" t="s">
        <v>3186</v>
      </c>
      <c r="D28" s="53" t="s">
        <v>3147</v>
      </c>
      <c r="E28" s="66">
        <v>67</v>
      </c>
      <c r="F28" s="51">
        <f t="shared" si="1"/>
        <v>0.67</v>
      </c>
      <c r="G28" s="52" t="str">
        <f t="shared" si="0"/>
        <v>TB Khá</v>
      </c>
      <c r="H28" s="49"/>
      <c r="I28" s="24">
        <v>52</v>
      </c>
    </row>
    <row r="29" spans="1:9" s="24" customFormat="1" ht="11.25">
      <c r="A29" s="23">
        <f t="shared" si="2"/>
        <v>23</v>
      </c>
      <c r="B29" s="66" t="s">
        <v>3187</v>
      </c>
      <c r="C29" s="65" t="s">
        <v>3188</v>
      </c>
      <c r="D29" s="53" t="s">
        <v>3147</v>
      </c>
      <c r="E29" s="66">
        <v>49</v>
      </c>
      <c r="F29" s="51">
        <f t="shared" si="1"/>
        <v>0.49</v>
      </c>
      <c r="G29" s="52" t="str">
        <f t="shared" si="0"/>
        <v>Yếu</v>
      </c>
      <c r="H29" s="49"/>
      <c r="I29" s="24">
        <v>52</v>
      </c>
    </row>
    <row r="30" spans="1:9" s="24" customFormat="1" ht="11.25">
      <c r="A30" s="23">
        <f t="shared" si="2"/>
        <v>24</v>
      </c>
      <c r="B30" s="66" t="s">
        <v>3189</v>
      </c>
      <c r="C30" s="65" t="s">
        <v>1394</v>
      </c>
      <c r="D30" s="53" t="s">
        <v>3147</v>
      </c>
      <c r="E30" s="66">
        <v>50</v>
      </c>
      <c r="F30" s="51">
        <f t="shared" si="1"/>
        <v>0.5</v>
      </c>
      <c r="G30" s="52" t="str">
        <f t="shared" si="0"/>
        <v>Trung bình</v>
      </c>
      <c r="H30" s="49"/>
      <c r="I30" s="24">
        <v>52</v>
      </c>
    </row>
    <row r="31" spans="1:9" s="24" customFormat="1" ht="11.25">
      <c r="A31" s="23">
        <f t="shared" si="2"/>
        <v>25</v>
      </c>
      <c r="B31" s="66" t="s">
        <v>3190</v>
      </c>
      <c r="C31" s="65" t="s">
        <v>474</v>
      </c>
      <c r="D31" s="53" t="s">
        <v>3147</v>
      </c>
      <c r="E31" s="66">
        <v>47</v>
      </c>
      <c r="F31" s="51">
        <f t="shared" si="1"/>
        <v>0.47</v>
      </c>
      <c r="G31" s="52" t="str">
        <f t="shared" si="0"/>
        <v>Yếu</v>
      </c>
      <c r="H31" s="49"/>
      <c r="I31" s="24">
        <v>52</v>
      </c>
    </row>
    <row r="32" spans="1:9" s="24" customFormat="1" ht="11.25">
      <c r="A32" s="23">
        <f t="shared" si="2"/>
        <v>26</v>
      </c>
      <c r="B32" s="66" t="s">
        <v>3191</v>
      </c>
      <c r="C32" s="65" t="s">
        <v>3192</v>
      </c>
      <c r="D32" s="53" t="s">
        <v>3147</v>
      </c>
      <c r="E32" s="66">
        <v>69</v>
      </c>
      <c r="F32" s="51">
        <f t="shared" si="1"/>
        <v>0.69</v>
      </c>
      <c r="G32" s="52" t="str">
        <f t="shared" si="0"/>
        <v>TB Khá</v>
      </c>
      <c r="H32" s="49"/>
      <c r="I32" s="24">
        <v>52</v>
      </c>
    </row>
    <row r="33" spans="1:9" s="24" customFormat="1" ht="11.25">
      <c r="A33" s="23">
        <f t="shared" si="2"/>
        <v>27</v>
      </c>
      <c r="B33" s="66" t="s">
        <v>3193</v>
      </c>
      <c r="C33" s="65" t="s">
        <v>619</v>
      </c>
      <c r="D33" s="53" t="s">
        <v>3147</v>
      </c>
      <c r="E33" s="66">
        <v>45</v>
      </c>
      <c r="F33" s="51">
        <f t="shared" si="1"/>
        <v>0.45</v>
      </c>
      <c r="G33" s="52" t="str">
        <f t="shared" si="0"/>
        <v>Yếu</v>
      </c>
      <c r="H33" s="49"/>
      <c r="I33" s="24">
        <v>52</v>
      </c>
    </row>
    <row r="34" spans="1:9" s="24" customFormat="1" ht="11.25">
      <c r="A34" s="23">
        <f t="shared" si="2"/>
        <v>28</v>
      </c>
      <c r="B34" s="66" t="s">
        <v>3194</v>
      </c>
      <c r="C34" s="65" t="s">
        <v>2290</v>
      </c>
      <c r="D34" s="53" t="s">
        <v>3147</v>
      </c>
      <c r="E34" s="66">
        <v>47</v>
      </c>
      <c r="F34" s="51">
        <f t="shared" si="1"/>
        <v>0.47</v>
      </c>
      <c r="G34" s="52" t="str">
        <f t="shared" si="0"/>
        <v>Yếu</v>
      </c>
      <c r="H34" s="49"/>
      <c r="I34" s="24">
        <v>52</v>
      </c>
    </row>
    <row r="35" spans="1:9" s="24" customFormat="1" ht="11.25">
      <c r="A35" s="23">
        <f t="shared" si="2"/>
        <v>29</v>
      </c>
      <c r="B35" s="66" t="s">
        <v>3195</v>
      </c>
      <c r="C35" s="65" t="s">
        <v>3196</v>
      </c>
      <c r="D35" s="53" t="s">
        <v>3147</v>
      </c>
      <c r="E35" s="66">
        <v>61</v>
      </c>
      <c r="F35" s="51">
        <f t="shared" si="1"/>
        <v>0.61</v>
      </c>
      <c r="G35" s="52" t="str">
        <f t="shared" si="0"/>
        <v>TB Khá</v>
      </c>
      <c r="H35" s="49"/>
      <c r="I35" s="24">
        <v>52</v>
      </c>
    </row>
    <row r="36" spans="1:9" s="24" customFormat="1" ht="11.25">
      <c r="A36" s="23">
        <f t="shared" si="2"/>
        <v>30</v>
      </c>
      <c r="B36" s="66" t="s">
        <v>3197</v>
      </c>
      <c r="C36" s="65" t="s">
        <v>3198</v>
      </c>
      <c r="D36" s="53" t="s">
        <v>3147</v>
      </c>
      <c r="E36" s="66">
        <v>45</v>
      </c>
      <c r="F36" s="51">
        <f t="shared" si="1"/>
        <v>0.45</v>
      </c>
      <c r="G36" s="52" t="str">
        <f t="shared" si="0"/>
        <v>Yếu</v>
      </c>
      <c r="H36" s="49"/>
      <c r="I36" s="24">
        <v>52</v>
      </c>
    </row>
    <row r="37" spans="1:9" s="24" customFormat="1" ht="11.25">
      <c r="A37" s="23">
        <f t="shared" si="2"/>
        <v>31</v>
      </c>
      <c r="B37" s="66" t="s">
        <v>3199</v>
      </c>
      <c r="C37" s="65" t="s">
        <v>3200</v>
      </c>
      <c r="D37" s="53" t="s">
        <v>3147</v>
      </c>
      <c r="E37" s="66">
        <v>62</v>
      </c>
      <c r="F37" s="51">
        <f t="shared" si="1"/>
        <v>0.62</v>
      </c>
      <c r="G37" s="52" t="str">
        <f t="shared" si="0"/>
        <v>TB Khá</v>
      </c>
      <c r="H37" s="49"/>
      <c r="I37" s="24">
        <v>52</v>
      </c>
    </row>
    <row r="38" spans="1:9" s="24" customFormat="1" ht="11.25">
      <c r="A38" s="23">
        <f t="shared" si="2"/>
        <v>32</v>
      </c>
      <c r="B38" s="66" t="s">
        <v>3201</v>
      </c>
      <c r="C38" s="65" t="s">
        <v>3202</v>
      </c>
      <c r="D38" s="53" t="s">
        <v>3147</v>
      </c>
      <c r="E38" s="66">
        <v>0</v>
      </c>
      <c r="F38" s="51">
        <f t="shared" si="1"/>
        <v>0</v>
      </c>
      <c r="G38" s="52" t="str">
        <f t="shared" si="0"/>
        <v>Kém</v>
      </c>
      <c r="H38" s="49"/>
      <c r="I38" s="24">
        <v>52</v>
      </c>
    </row>
    <row r="39" spans="1:9" s="24" customFormat="1" ht="11.25">
      <c r="A39" s="23">
        <f t="shared" si="2"/>
        <v>33</v>
      </c>
      <c r="B39" s="66" t="s">
        <v>3203</v>
      </c>
      <c r="C39" s="65" t="s">
        <v>1573</v>
      </c>
      <c r="D39" s="53" t="s">
        <v>3147</v>
      </c>
      <c r="E39" s="66">
        <v>29</v>
      </c>
      <c r="F39" s="51">
        <f t="shared" si="1"/>
        <v>0.29</v>
      </c>
      <c r="G39" s="52" t="str">
        <f t="shared" si="0"/>
        <v>Kém</v>
      </c>
      <c r="H39" s="49"/>
      <c r="I39" s="24">
        <v>52</v>
      </c>
    </row>
    <row r="40" spans="1:9" s="24" customFormat="1" ht="11.25">
      <c r="A40" s="23">
        <f t="shared" si="2"/>
        <v>34</v>
      </c>
      <c r="B40" s="66" t="s">
        <v>3204</v>
      </c>
      <c r="C40" s="65" t="s">
        <v>1690</v>
      </c>
      <c r="D40" s="53" t="s">
        <v>3147</v>
      </c>
      <c r="E40" s="66">
        <v>50</v>
      </c>
      <c r="F40" s="51">
        <f t="shared" si="1"/>
        <v>0.5</v>
      </c>
      <c r="G40" s="52" t="str">
        <f t="shared" si="0"/>
        <v>Trung bình</v>
      </c>
      <c r="H40" s="49"/>
      <c r="I40" s="24">
        <v>52</v>
      </c>
    </row>
    <row r="41" spans="1:9" s="24" customFormat="1" ht="11.25">
      <c r="A41" s="23">
        <f t="shared" si="2"/>
        <v>35</v>
      </c>
      <c r="B41" s="66" t="s">
        <v>3205</v>
      </c>
      <c r="C41" s="65" t="s">
        <v>3206</v>
      </c>
      <c r="D41" s="53" t="s">
        <v>3147</v>
      </c>
      <c r="E41" s="66">
        <v>47</v>
      </c>
      <c r="F41" s="51">
        <f t="shared" si="1"/>
        <v>0.47</v>
      </c>
      <c r="G41" s="52" t="str">
        <f t="shared" si="0"/>
        <v>Yếu</v>
      </c>
      <c r="H41" s="49"/>
      <c r="I41" s="24">
        <v>52</v>
      </c>
    </row>
    <row r="42" spans="1:9" s="24" customFormat="1" ht="11.25">
      <c r="A42" s="23">
        <f t="shared" si="2"/>
        <v>36</v>
      </c>
      <c r="B42" s="66" t="s">
        <v>3207</v>
      </c>
      <c r="C42" s="65" t="s">
        <v>388</v>
      </c>
      <c r="D42" s="53" t="s">
        <v>3147</v>
      </c>
      <c r="E42" s="66">
        <v>29</v>
      </c>
      <c r="F42" s="51">
        <f t="shared" si="1"/>
        <v>0.29</v>
      </c>
      <c r="G42" s="52" t="str">
        <f t="shared" si="0"/>
        <v>Kém</v>
      </c>
      <c r="H42" s="49"/>
      <c r="I42" s="24">
        <v>52</v>
      </c>
    </row>
    <row r="43" spans="1:9" s="24" customFormat="1" ht="11.25">
      <c r="A43" s="23">
        <f t="shared" si="2"/>
        <v>37</v>
      </c>
      <c r="B43" s="66" t="s">
        <v>3208</v>
      </c>
      <c r="C43" s="65" t="s">
        <v>3209</v>
      </c>
      <c r="D43" s="53" t="s">
        <v>3147</v>
      </c>
      <c r="E43" s="66">
        <v>55</v>
      </c>
      <c r="F43" s="51">
        <f t="shared" si="1"/>
        <v>0.55</v>
      </c>
      <c r="G43" s="52" t="str">
        <f t="shared" si="0"/>
        <v>Trung bình</v>
      </c>
      <c r="H43" s="49"/>
      <c r="I43" s="24">
        <v>52</v>
      </c>
    </row>
    <row r="44" spans="1:9" s="24" customFormat="1" ht="11.25">
      <c r="A44" s="23">
        <f t="shared" si="2"/>
        <v>38</v>
      </c>
      <c r="B44" s="66" t="s">
        <v>3210</v>
      </c>
      <c r="C44" s="65" t="s">
        <v>3211</v>
      </c>
      <c r="D44" s="53" t="s">
        <v>3147</v>
      </c>
      <c r="E44" s="66">
        <v>64</v>
      </c>
      <c r="F44" s="51">
        <f t="shared" si="1"/>
        <v>0.64</v>
      </c>
      <c r="G44" s="52" t="str">
        <f t="shared" si="0"/>
        <v>TB Khá</v>
      </c>
      <c r="H44" s="49"/>
      <c r="I44" s="24">
        <v>52</v>
      </c>
    </row>
    <row r="45" spans="1:9" s="24" customFormat="1" ht="11.25">
      <c r="A45" s="23">
        <f t="shared" si="2"/>
        <v>39</v>
      </c>
      <c r="B45" s="66" t="s">
        <v>3212</v>
      </c>
      <c r="C45" s="65" t="s">
        <v>3213</v>
      </c>
      <c r="D45" s="53" t="s">
        <v>3147</v>
      </c>
      <c r="E45" s="66">
        <v>29</v>
      </c>
      <c r="F45" s="51">
        <f t="shared" si="1"/>
        <v>0.29</v>
      </c>
      <c r="G45" s="52" t="str">
        <f t="shared" si="0"/>
        <v>Kém</v>
      </c>
      <c r="H45" s="49"/>
      <c r="I45" s="24">
        <v>52</v>
      </c>
    </row>
    <row r="46" spans="1:9" s="24" customFormat="1" ht="11.25">
      <c r="A46" s="23">
        <f t="shared" si="2"/>
        <v>40</v>
      </c>
      <c r="B46" s="66" t="s">
        <v>3214</v>
      </c>
      <c r="C46" s="65" t="s">
        <v>3215</v>
      </c>
      <c r="D46" s="53" t="s">
        <v>3147</v>
      </c>
      <c r="E46" s="66">
        <v>82</v>
      </c>
      <c r="F46" s="51">
        <f t="shared" si="1"/>
        <v>0.82</v>
      </c>
      <c r="G46" s="52" t="str">
        <f t="shared" si="0"/>
        <v>Tốt</v>
      </c>
      <c r="H46" s="49"/>
      <c r="I46" s="24">
        <v>52</v>
      </c>
    </row>
    <row r="47" spans="1:9" s="24" customFormat="1" ht="11.25">
      <c r="A47" s="23">
        <f t="shared" si="2"/>
        <v>41</v>
      </c>
      <c r="B47" s="66" t="s">
        <v>3216</v>
      </c>
      <c r="C47" s="65" t="s">
        <v>3217</v>
      </c>
      <c r="D47" s="53" t="s">
        <v>3147</v>
      </c>
      <c r="E47" s="66">
        <v>52</v>
      </c>
      <c r="F47" s="51">
        <f t="shared" si="1"/>
        <v>0.52</v>
      </c>
      <c r="G47" s="52" t="str">
        <f t="shared" si="0"/>
        <v>Trung bình</v>
      </c>
      <c r="H47" s="49"/>
      <c r="I47" s="24">
        <v>52</v>
      </c>
    </row>
    <row r="48" spans="1:9" s="24" customFormat="1" ht="11.25">
      <c r="A48" s="23">
        <f t="shared" si="2"/>
        <v>42</v>
      </c>
      <c r="B48" s="66" t="s">
        <v>3218</v>
      </c>
      <c r="C48" s="65" t="s">
        <v>3219</v>
      </c>
      <c r="D48" s="53" t="s">
        <v>3147</v>
      </c>
      <c r="E48" s="66">
        <v>50</v>
      </c>
      <c r="F48" s="51">
        <f t="shared" si="1"/>
        <v>0.5</v>
      </c>
      <c r="G48" s="52" t="str">
        <f t="shared" si="0"/>
        <v>Trung bình</v>
      </c>
      <c r="H48" s="49"/>
      <c r="I48" s="24">
        <v>52</v>
      </c>
    </row>
    <row r="49" spans="1:9" s="24" customFormat="1" ht="11.25">
      <c r="A49" s="23">
        <f t="shared" si="2"/>
        <v>43</v>
      </c>
      <c r="B49" s="66" t="s">
        <v>3220</v>
      </c>
      <c r="C49" s="65" t="s">
        <v>2471</v>
      </c>
      <c r="D49" s="53" t="s">
        <v>3147</v>
      </c>
      <c r="E49" s="66">
        <v>54</v>
      </c>
      <c r="F49" s="51">
        <f t="shared" si="1"/>
        <v>0.54</v>
      </c>
      <c r="G49" s="52" t="str">
        <f t="shared" si="0"/>
        <v>Trung bình</v>
      </c>
      <c r="H49" s="49"/>
      <c r="I49" s="24">
        <v>52</v>
      </c>
    </row>
    <row r="50" spans="1:9" s="24" customFormat="1" ht="11.25">
      <c r="A50" s="23">
        <f t="shared" si="2"/>
        <v>44</v>
      </c>
      <c r="B50" s="66" t="s">
        <v>3221</v>
      </c>
      <c r="C50" s="65" t="s">
        <v>1967</v>
      </c>
      <c r="D50" s="53" t="s">
        <v>3147</v>
      </c>
      <c r="E50" s="66">
        <v>50</v>
      </c>
      <c r="F50" s="51">
        <f t="shared" si="1"/>
        <v>0.5</v>
      </c>
      <c r="G50" s="52" t="str">
        <f t="shared" si="0"/>
        <v>Trung bình</v>
      </c>
      <c r="H50" s="49"/>
      <c r="I50" s="24">
        <v>52</v>
      </c>
    </row>
    <row r="51" spans="1:9" s="24" customFormat="1" ht="11.25">
      <c r="A51" s="23">
        <f t="shared" si="2"/>
        <v>45</v>
      </c>
      <c r="B51" s="66" t="s">
        <v>3222</v>
      </c>
      <c r="C51" s="65" t="s">
        <v>117</v>
      </c>
      <c r="D51" s="53" t="s">
        <v>3147</v>
      </c>
      <c r="E51" s="66">
        <v>77</v>
      </c>
      <c r="F51" s="51">
        <f t="shared" si="1"/>
        <v>0.77</v>
      </c>
      <c r="G51" s="52" t="str">
        <f t="shared" si="0"/>
        <v>Khá</v>
      </c>
      <c r="H51" s="49"/>
      <c r="I51" s="24">
        <v>52</v>
      </c>
    </row>
    <row r="52" spans="1:9" s="24" customFormat="1" ht="11.25">
      <c r="A52" s="23">
        <f t="shared" si="2"/>
        <v>46</v>
      </c>
      <c r="B52" s="66" t="s">
        <v>3223</v>
      </c>
      <c r="C52" s="65" t="s">
        <v>3224</v>
      </c>
      <c r="D52" s="53" t="s">
        <v>3147</v>
      </c>
      <c r="E52" s="66">
        <v>54</v>
      </c>
      <c r="F52" s="51">
        <f t="shared" si="1"/>
        <v>0.54</v>
      </c>
      <c r="G52" s="52" t="str">
        <f t="shared" si="0"/>
        <v>Trung bình</v>
      </c>
      <c r="H52" s="49"/>
      <c r="I52" s="24">
        <v>52</v>
      </c>
    </row>
    <row r="53" spans="1:9" s="24" customFormat="1" ht="11.25">
      <c r="A53" s="23">
        <f t="shared" si="2"/>
        <v>47</v>
      </c>
      <c r="B53" s="66" t="s">
        <v>3225</v>
      </c>
      <c r="C53" s="65" t="s">
        <v>3226</v>
      </c>
      <c r="D53" s="53" t="s">
        <v>3147</v>
      </c>
      <c r="E53" s="66">
        <v>47</v>
      </c>
      <c r="F53" s="51">
        <f t="shared" si="1"/>
        <v>0.47</v>
      </c>
      <c r="G53" s="52" t="str">
        <f t="shared" si="0"/>
        <v>Yếu</v>
      </c>
      <c r="H53" s="49"/>
      <c r="I53" s="24">
        <v>52</v>
      </c>
    </row>
    <row r="54" spans="1:9" s="24" customFormat="1" ht="11.25">
      <c r="A54" s="23">
        <f t="shared" si="2"/>
        <v>48</v>
      </c>
      <c r="B54" s="66" t="s">
        <v>3227</v>
      </c>
      <c r="C54" s="65" t="s">
        <v>3228</v>
      </c>
      <c r="D54" s="53" t="s">
        <v>3147</v>
      </c>
      <c r="E54" s="66">
        <v>0</v>
      </c>
      <c r="F54" s="51">
        <f t="shared" si="1"/>
        <v>0</v>
      </c>
      <c r="G54" s="52" t="str">
        <f t="shared" si="0"/>
        <v>Kém</v>
      </c>
      <c r="H54" s="49"/>
      <c r="I54" s="24">
        <v>52</v>
      </c>
    </row>
    <row r="55" spans="1:9" s="24" customFormat="1" ht="11.25">
      <c r="A55" s="23">
        <f t="shared" si="2"/>
        <v>49</v>
      </c>
      <c r="B55" s="66" t="s">
        <v>3229</v>
      </c>
      <c r="C55" s="65" t="s">
        <v>3230</v>
      </c>
      <c r="D55" s="53" t="s">
        <v>3147</v>
      </c>
      <c r="E55" s="66">
        <v>78</v>
      </c>
      <c r="F55" s="51">
        <f t="shared" si="1"/>
        <v>0.78</v>
      </c>
      <c r="G55" s="52" t="str">
        <f t="shared" si="0"/>
        <v>Khá</v>
      </c>
      <c r="H55" s="49"/>
      <c r="I55" s="24">
        <v>52</v>
      </c>
    </row>
    <row r="56" spans="1:9" s="24" customFormat="1" ht="11.25">
      <c r="A56" s="23">
        <f t="shared" si="2"/>
        <v>50</v>
      </c>
      <c r="B56" s="66" t="s">
        <v>3231</v>
      </c>
      <c r="C56" s="65" t="s">
        <v>3232</v>
      </c>
      <c r="D56" s="53" t="s">
        <v>3147</v>
      </c>
      <c r="E56" s="66">
        <v>54</v>
      </c>
      <c r="F56" s="51">
        <f t="shared" si="1"/>
        <v>0.54</v>
      </c>
      <c r="G56" s="52" t="str">
        <f t="shared" si="0"/>
        <v>Trung bình</v>
      </c>
      <c r="H56" s="49"/>
      <c r="I56" s="24">
        <v>52</v>
      </c>
    </row>
    <row r="57" spans="1:9" s="24" customFormat="1" ht="11.25">
      <c r="A57" s="23">
        <f t="shared" si="2"/>
        <v>51</v>
      </c>
      <c r="B57" s="66" t="s">
        <v>3233</v>
      </c>
      <c r="C57" s="65" t="s">
        <v>3234</v>
      </c>
      <c r="D57" s="53" t="s">
        <v>3147</v>
      </c>
      <c r="E57" s="66">
        <v>76</v>
      </c>
      <c r="F57" s="51">
        <f t="shared" si="1"/>
        <v>0.76</v>
      </c>
      <c r="G57" s="52" t="str">
        <f t="shared" si="0"/>
        <v>Khá</v>
      </c>
      <c r="H57" s="49"/>
      <c r="I57" s="24">
        <v>52</v>
      </c>
    </row>
    <row r="58" spans="1:9" s="24" customFormat="1" ht="11.25">
      <c r="A58" s="23">
        <f t="shared" si="2"/>
        <v>52</v>
      </c>
      <c r="B58" s="66" t="s">
        <v>3235</v>
      </c>
      <c r="C58" s="65" t="s">
        <v>3236</v>
      </c>
      <c r="D58" s="53" t="s">
        <v>3147</v>
      </c>
      <c r="E58" s="66">
        <v>0</v>
      </c>
      <c r="F58" s="51">
        <f t="shared" si="1"/>
        <v>0</v>
      </c>
      <c r="G58" s="52" t="str">
        <f t="shared" si="0"/>
        <v>Kém</v>
      </c>
      <c r="H58" s="49"/>
      <c r="I58" s="24">
        <v>52</v>
      </c>
    </row>
    <row r="59" spans="1:9" s="24" customFormat="1" ht="11.25">
      <c r="A59" s="23">
        <f t="shared" si="2"/>
        <v>53</v>
      </c>
      <c r="B59" s="66" t="s">
        <v>3237</v>
      </c>
      <c r="C59" s="65" t="s">
        <v>3238</v>
      </c>
      <c r="D59" s="53" t="s">
        <v>3147</v>
      </c>
      <c r="E59" s="66">
        <v>77</v>
      </c>
      <c r="F59" s="51">
        <f t="shared" si="1"/>
        <v>0.77</v>
      </c>
      <c r="G59" s="52" t="str">
        <f t="shared" si="0"/>
        <v>Khá</v>
      </c>
      <c r="H59" s="49"/>
      <c r="I59" s="24">
        <v>52</v>
      </c>
    </row>
    <row r="60" spans="1:9" s="24" customFormat="1" ht="11.25">
      <c r="A60" s="23">
        <f t="shared" si="2"/>
        <v>54</v>
      </c>
      <c r="B60" s="66" t="s">
        <v>3239</v>
      </c>
      <c r="C60" s="65" t="s">
        <v>3240</v>
      </c>
      <c r="D60" s="53" t="s">
        <v>3147</v>
      </c>
      <c r="E60" s="66">
        <v>55</v>
      </c>
      <c r="F60" s="51">
        <f t="shared" si="1"/>
        <v>0.55</v>
      </c>
      <c r="G60" s="52" t="str">
        <f t="shared" si="0"/>
        <v>Trung bình</v>
      </c>
      <c r="H60" s="49"/>
      <c r="I60" s="24">
        <v>52</v>
      </c>
    </row>
    <row r="61" spans="1:9" s="24" customFormat="1" ht="11.25">
      <c r="A61" s="23">
        <f t="shared" si="2"/>
        <v>55</v>
      </c>
      <c r="B61" s="66" t="s">
        <v>3241</v>
      </c>
      <c r="C61" s="65" t="s">
        <v>3242</v>
      </c>
      <c r="D61" s="53" t="s">
        <v>3147</v>
      </c>
      <c r="E61" s="66">
        <v>42</v>
      </c>
      <c r="F61" s="51">
        <f t="shared" si="1"/>
        <v>0.42</v>
      </c>
      <c r="G61" s="52" t="str">
        <f t="shared" si="0"/>
        <v>Yếu</v>
      </c>
      <c r="H61" s="49"/>
      <c r="I61" s="24">
        <v>52</v>
      </c>
    </row>
    <row r="62" spans="1:9" s="24" customFormat="1" ht="11.25">
      <c r="A62" s="23">
        <f t="shared" si="2"/>
        <v>56</v>
      </c>
      <c r="B62" s="66" t="s">
        <v>3243</v>
      </c>
      <c r="C62" s="65" t="s">
        <v>1328</v>
      </c>
      <c r="D62" s="53" t="s">
        <v>3147</v>
      </c>
      <c r="E62" s="66">
        <v>29</v>
      </c>
      <c r="F62" s="51">
        <f t="shared" si="1"/>
        <v>0.29</v>
      </c>
      <c r="G62" s="52" t="str">
        <f t="shared" si="0"/>
        <v>Kém</v>
      </c>
      <c r="H62" s="49"/>
      <c r="I62" s="24">
        <v>52</v>
      </c>
    </row>
    <row r="63" spans="1:9" s="24" customFormat="1" ht="11.25">
      <c r="A63" s="23">
        <f t="shared" si="2"/>
        <v>57</v>
      </c>
      <c r="B63" s="66" t="s">
        <v>3244</v>
      </c>
      <c r="C63" s="65" t="s">
        <v>3245</v>
      </c>
      <c r="D63" s="53" t="s">
        <v>3147</v>
      </c>
      <c r="E63" s="66">
        <v>54</v>
      </c>
      <c r="F63" s="51">
        <f t="shared" si="1"/>
        <v>0.54</v>
      </c>
      <c r="G63" s="52" t="str">
        <f t="shared" si="0"/>
        <v>Trung bình</v>
      </c>
      <c r="H63" s="49"/>
      <c r="I63" s="24">
        <v>52</v>
      </c>
    </row>
    <row r="64" spans="1:9" s="24" customFormat="1" ht="11.25">
      <c r="A64" s="23">
        <f t="shared" si="2"/>
        <v>58</v>
      </c>
      <c r="B64" s="66" t="s">
        <v>3246</v>
      </c>
      <c r="C64" s="65" t="s">
        <v>1599</v>
      </c>
      <c r="D64" s="53" t="s">
        <v>3147</v>
      </c>
      <c r="E64" s="66">
        <v>0</v>
      </c>
      <c r="F64" s="51">
        <f t="shared" si="1"/>
        <v>0</v>
      </c>
      <c r="G64" s="52" t="str">
        <f t="shared" si="0"/>
        <v>Kém</v>
      </c>
      <c r="H64" s="49"/>
      <c r="I64" s="24">
        <v>52</v>
      </c>
    </row>
    <row r="65" spans="1:9" s="24" customFormat="1" ht="11.25">
      <c r="A65" s="23">
        <f t="shared" si="2"/>
        <v>59</v>
      </c>
      <c r="B65" s="66" t="s">
        <v>3247</v>
      </c>
      <c r="C65" s="65" t="s">
        <v>1605</v>
      </c>
      <c r="D65" s="53" t="s">
        <v>3147</v>
      </c>
      <c r="E65" s="66">
        <v>45</v>
      </c>
      <c r="F65" s="51">
        <f t="shared" si="1"/>
        <v>0.45</v>
      </c>
      <c r="G65" s="52" t="str">
        <f t="shared" si="0"/>
        <v>Yếu</v>
      </c>
      <c r="H65" s="49"/>
      <c r="I65" s="24">
        <v>52</v>
      </c>
    </row>
    <row r="66" spans="1:9" s="24" customFormat="1" ht="11.25">
      <c r="A66" s="23">
        <f t="shared" si="2"/>
        <v>60</v>
      </c>
      <c r="B66" s="66" t="s">
        <v>3248</v>
      </c>
      <c r="C66" s="65" t="s">
        <v>3249</v>
      </c>
      <c r="D66" s="53" t="s">
        <v>3147</v>
      </c>
      <c r="E66" s="66">
        <v>47</v>
      </c>
      <c r="F66" s="51">
        <f t="shared" si="1"/>
        <v>0.47</v>
      </c>
      <c r="G66" s="52" t="str">
        <f t="shared" si="0"/>
        <v>Yếu</v>
      </c>
      <c r="H66" s="49"/>
      <c r="I66" s="24">
        <v>52</v>
      </c>
    </row>
    <row r="67" spans="1:9" s="24" customFormat="1" ht="11.25">
      <c r="A67" s="23">
        <f t="shared" si="2"/>
        <v>61</v>
      </c>
      <c r="B67" s="66" t="s">
        <v>3250</v>
      </c>
      <c r="C67" s="65" t="s">
        <v>3309</v>
      </c>
      <c r="D67" s="53" t="s">
        <v>3310</v>
      </c>
      <c r="E67" s="66">
        <v>58</v>
      </c>
      <c r="F67" s="51">
        <f t="shared" si="1"/>
        <v>0.58</v>
      </c>
      <c r="G67" s="52" t="str">
        <f t="shared" si="0"/>
        <v>Trung bình</v>
      </c>
      <c r="H67" s="49"/>
      <c r="I67" s="24">
        <v>52</v>
      </c>
    </row>
    <row r="68" spans="1:9" s="24" customFormat="1" ht="11.25">
      <c r="A68" s="23">
        <f t="shared" si="2"/>
        <v>62</v>
      </c>
      <c r="B68" s="66" t="s">
        <v>3251</v>
      </c>
      <c r="C68" s="65" t="s">
        <v>1210</v>
      </c>
      <c r="D68" s="53" t="s">
        <v>3310</v>
      </c>
      <c r="E68" s="66">
        <v>49</v>
      </c>
      <c r="F68" s="51">
        <f t="shared" si="1"/>
        <v>0.49</v>
      </c>
      <c r="G68" s="52" t="str">
        <f t="shared" si="0"/>
        <v>Yếu</v>
      </c>
      <c r="H68" s="49"/>
      <c r="I68" s="24">
        <v>52</v>
      </c>
    </row>
    <row r="69" spans="1:9" s="24" customFormat="1" ht="11.25">
      <c r="A69" s="23">
        <f t="shared" si="2"/>
        <v>63</v>
      </c>
      <c r="B69" s="66" t="s">
        <v>3252</v>
      </c>
      <c r="C69" s="65" t="s">
        <v>3311</v>
      </c>
      <c r="D69" s="53" t="s">
        <v>3310</v>
      </c>
      <c r="E69" s="66">
        <v>45</v>
      </c>
      <c r="F69" s="51">
        <f t="shared" si="1"/>
        <v>0.45</v>
      </c>
      <c r="G69" s="52" t="str">
        <f t="shared" si="0"/>
        <v>Yếu</v>
      </c>
      <c r="H69" s="49"/>
      <c r="I69" s="24">
        <v>52</v>
      </c>
    </row>
    <row r="70" spans="1:9" s="24" customFormat="1" ht="11.25">
      <c r="A70" s="23">
        <f t="shared" si="2"/>
        <v>64</v>
      </c>
      <c r="B70" s="66" t="s">
        <v>3253</v>
      </c>
      <c r="C70" s="65" t="s">
        <v>4289</v>
      </c>
      <c r="D70" s="53" t="s">
        <v>3310</v>
      </c>
      <c r="E70" s="66">
        <v>47</v>
      </c>
      <c r="F70" s="51">
        <f t="shared" si="1"/>
        <v>0.47</v>
      </c>
      <c r="G70" s="52" t="str">
        <f t="shared" si="0"/>
        <v>Yếu</v>
      </c>
      <c r="H70" s="49"/>
      <c r="I70" s="24">
        <v>52</v>
      </c>
    </row>
    <row r="71" spans="1:9" s="24" customFormat="1" ht="11.25">
      <c r="A71" s="23">
        <f t="shared" si="2"/>
        <v>65</v>
      </c>
      <c r="B71" s="66" t="s">
        <v>3254</v>
      </c>
      <c r="C71" s="65" t="s">
        <v>3312</v>
      </c>
      <c r="D71" s="53" t="s">
        <v>3310</v>
      </c>
      <c r="E71" s="66">
        <v>52</v>
      </c>
      <c r="F71" s="51">
        <f t="shared" si="1"/>
        <v>0.52</v>
      </c>
      <c r="G71" s="52" t="str">
        <f aca="true" t="shared" si="3" ref="G71:G134">IF(E71&gt;89,"Xuất sắc",IF((E71&gt;79)*AND(E71&lt;90),"Tốt",IF((E71&gt;69)*AND(E71&lt;80),"Khá",IF((E71&gt;59)*AND(E71&lt;70),"TB Khá",IF((E71&gt;49)*AND(E71&lt;60),"Trung bình",IF((E71&gt;29)*AND(E71&lt;50),"Yếu",IF((E71&lt;30)*AND(E71&gt;=0),"Kém","  ")))))))</f>
        <v>Trung bình</v>
      </c>
      <c r="H71" s="49"/>
      <c r="I71" s="24">
        <v>52</v>
      </c>
    </row>
    <row r="72" spans="1:9" s="24" customFormat="1" ht="11.25">
      <c r="A72" s="23">
        <f t="shared" si="2"/>
        <v>66</v>
      </c>
      <c r="B72" s="66" t="s">
        <v>3255</v>
      </c>
      <c r="C72" s="65" t="s">
        <v>3313</v>
      </c>
      <c r="D72" s="53" t="s">
        <v>3310</v>
      </c>
      <c r="E72" s="66">
        <v>57</v>
      </c>
      <c r="F72" s="51">
        <f aca="true" t="shared" si="4" ref="F72:F135">+E72/100</f>
        <v>0.57</v>
      </c>
      <c r="G72" s="52" t="str">
        <f t="shared" si="3"/>
        <v>Trung bình</v>
      </c>
      <c r="H72" s="49"/>
      <c r="I72" s="24">
        <v>52</v>
      </c>
    </row>
    <row r="73" spans="1:9" s="24" customFormat="1" ht="11.25">
      <c r="A73" s="23">
        <f aca="true" t="shared" si="5" ref="A73:A136">+A72+1</f>
        <v>67</v>
      </c>
      <c r="B73" s="66" t="s">
        <v>3256</v>
      </c>
      <c r="C73" s="65" t="s">
        <v>3314</v>
      </c>
      <c r="D73" s="53" t="s">
        <v>3310</v>
      </c>
      <c r="E73" s="66">
        <v>42</v>
      </c>
      <c r="F73" s="51">
        <f t="shared" si="4"/>
        <v>0.42</v>
      </c>
      <c r="G73" s="52" t="str">
        <f t="shared" si="3"/>
        <v>Yếu</v>
      </c>
      <c r="H73" s="49"/>
      <c r="I73" s="24">
        <v>52</v>
      </c>
    </row>
    <row r="74" spans="1:9" s="24" customFormat="1" ht="11.25">
      <c r="A74" s="23">
        <f t="shared" si="5"/>
        <v>68</v>
      </c>
      <c r="B74" s="66" t="s">
        <v>3257</v>
      </c>
      <c r="C74" s="65" t="s">
        <v>3315</v>
      </c>
      <c r="D74" s="53" t="s">
        <v>3310</v>
      </c>
      <c r="E74" s="66">
        <v>0</v>
      </c>
      <c r="F74" s="51">
        <f t="shared" si="4"/>
        <v>0</v>
      </c>
      <c r="G74" s="52" t="str">
        <f t="shared" si="3"/>
        <v>Kém</v>
      </c>
      <c r="H74" s="49"/>
      <c r="I74" s="24">
        <v>52</v>
      </c>
    </row>
    <row r="75" spans="1:9" s="24" customFormat="1" ht="11.25">
      <c r="A75" s="23">
        <f t="shared" si="5"/>
        <v>69</v>
      </c>
      <c r="B75" s="66" t="s">
        <v>3258</v>
      </c>
      <c r="C75" s="65" t="s">
        <v>3316</v>
      </c>
      <c r="D75" s="53" t="s">
        <v>3310</v>
      </c>
      <c r="E75" s="66">
        <v>52</v>
      </c>
      <c r="F75" s="51">
        <f t="shared" si="4"/>
        <v>0.52</v>
      </c>
      <c r="G75" s="52" t="str">
        <f t="shared" si="3"/>
        <v>Trung bình</v>
      </c>
      <c r="H75" s="49"/>
      <c r="I75" s="24">
        <v>52</v>
      </c>
    </row>
    <row r="76" spans="1:9" s="24" customFormat="1" ht="11.25">
      <c r="A76" s="23">
        <f t="shared" si="5"/>
        <v>70</v>
      </c>
      <c r="B76" s="66" t="s">
        <v>3259</v>
      </c>
      <c r="C76" s="65" t="s">
        <v>3317</v>
      </c>
      <c r="D76" s="53" t="s">
        <v>3310</v>
      </c>
      <c r="E76" s="66">
        <v>42</v>
      </c>
      <c r="F76" s="51">
        <f t="shared" si="4"/>
        <v>0.42</v>
      </c>
      <c r="G76" s="52" t="str">
        <f t="shared" si="3"/>
        <v>Yếu</v>
      </c>
      <c r="H76" s="49"/>
      <c r="I76" s="24">
        <v>52</v>
      </c>
    </row>
    <row r="77" spans="1:9" s="24" customFormat="1" ht="11.25">
      <c r="A77" s="23">
        <f t="shared" si="5"/>
        <v>71</v>
      </c>
      <c r="B77" s="66" t="s">
        <v>3260</v>
      </c>
      <c r="C77" s="65" t="s">
        <v>3318</v>
      </c>
      <c r="D77" s="53" t="s">
        <v>3310</v>
      </c>
      <c r="E77" s="66">
        <v>53</v>
      </c>
      <c r="F77" s="51">
        <f t="shared" si="4"/>
        <v>0.53</v>
      </c>
      <c r="G77" s="52" t="str">
        <f t="shared" si="3"/>
        <v>Trung bình</v>
      </c>
      <c r="H77" s="49"/>
      <c r="I77" s="24">
        <v>52</v>
      </c>
    </row>
    <row r="78" spans="1:9" s="24" customFormat="1" ht="11.25">
      <c r="A78" s="23">
        <f t="shared" si="5"/>
        <v>72</v>
      </c>
      <c r="B78" s="66" t="s">
        <v>3261</v>
      </c>
      <c r="C78" s="65" t="s">
        <v>3689</v>
      </c>
      <c r="D78" s="53" t="s">
        <v>3310</v>
      </c>
      <c r="E78" s="66">
        <v>50</v>
      </c>
      <c r="F78" s="51">
        <f t="shared" si="4"/>
        <v>0.5</v>
      </c>
      <c r="G78" s="52" t="str">
        <f t="shared" si="3"/>
        <v>Trung bình</v>
      </c>
      <c r="H78" s="49"/>
      <c r="I78" s="24">
        <v>52</v>
      </c>
    </row>
    <row r="79" spans="1:9" s="24" customFormat="1" ht="11.25">
      <c r="A79" s="23">
        <f t="shared" si="5"/>
        <v>73</v>
      </c>
      <c r="B79" s="66" t="s">
        <v>3262</v>
      </c>
      <c r="C79" s="65" t="s">
        <v>3319</v>
      </c>
      <c r="D79" s="53" t="s">
        <v>3310</v>
      </c>
      <c r="E79" s="66">
        <v>50</v>
      </c>
      <c r="F79" s="51">
        <f t="shared" si="4"/>
        <v>0.5</v>
      </c>
      <c r="G79" s="52" t="str">
        <f t="shared" si="3"/>
        <v>Trung bình</v>
      </c>
      <c r="H79" s="49"/>
      <c r="I79" s="24">
        <v>52</v>
      </c>
    </row>
    <row r="80" spans="1:9" s="24" customFormat="1" ht="11.25">
      <c r="A80" s="23">
        <f t="shared" si="5"/>
        <v>74</v>
      </c>
      <c r="B80" s="66" t="s">
        <v>3263</v>
      </c>
      <c r="C80" s="65" t="s">
        <v>3320</v>
      </c>
      <c r="D80" s="53" t="s">
        <v>3310</v>
      </c>
      <c r="E80" s="66">
        <v>45</v>
      </c>
      <c r="F80" s="51">
        <f t="shared" si="4"/>
        <v>0.45</v>
      </c>
      <c r="G80" s="52" t="str">
        <f t="shared" si="3"/>
        <v>Yếu</v>
      </c>
      <c r="H80" s="49"/>
      <c r="I80" s="24">
        <v>52</v>
      </c>
    </row>
    <row r="81" spans="1:9" s="24" customFormat="1" ht="11.25">
      <c r="A81" s="23">
        <f t="shared" si="5"/>
        <v>75</v>
      </c>
      <c r="B81" s="66" t="s">
        <v>3264</v>
      </c>
      <c r="C81" s="65" t="s">
        <v>3321</v>
      </c>
      <c r="D81" s="53" t="s">
        <v>3310</v>
      </c>
      <c r="E81" s="66">
        <v>47</v>
      </c>
      <c r="F81" s="51">
        <f t="shared" si="4"/>
        <v>0.47</v>
      </c>
      <c r="G81" s="52" t="str">
        <f t="shared" si="3"/>
        <v>Yếu</v>
      </c>
      <c r="H81" s="49"/>
      <c r="I81" s="24">
        <v>52</v>
      </c>
    </row>
    <row r="82" spans="1:9" s="24" customFormat="1" ht="11.25">
      <c r="A82" s="23">
        <f t="shared" si="5"/>
        <v>76</v>
      </c>
      <c r="B82" s="66" t="s">
        <v>3265</v>
      </c>
      <c r="C82" s="65" t="s">
        <v>3322</v>
      </c>
      <c r="D82" s="53" t="s">
        <v>3310</v>
      </c>
      <c r="E82" s="66">
        <v>52</v>
      </c>
      <c r="F82" s="51">
        <f t="shared" si="4"/>
        <v>0.52</v>
      </c>
      <c r="G82" s="52" t="str">
        <f t="shared" si="3"/>
        <v>Trung bình</v>
      </c>
      <c r="H82" s="49"/>
      <c r="I82" s="24">
        <v>52</v>
      </c>
    </row>
    <row r="83" spans="1:9" s="24" customFormat="1" ht="11.25">
      <c r="A83" s="23">
        <f t="shared" si="5"/>
        <v>77</v>
      </c>
      <c r="B83" s="66" t="s">
        <v>3266</v>
      </c>
      <c r="C83" s="65" t="s">
        <v>3323</v>
      </c>
      <c r="D83" s="53" t="s">
        <v>3310</v>
      </c>
      <c r="E83" s="66">
        <v>0</v>
      </c>
      <c r="F83" s="51">
        <f t="shared" si="4"/>
        <v>0</v>
      </c>
      <c r="G83" s="52" t="str">
        <f t="shared" si="3"/>
        <v>Kém</v>
      </c>
      <c r="H83" s="49"/>
      <c r="I83" s="24">
        <v>52</v>
      </c>
    </row>
    <row r="84" spans="1:9" s="24" customFormat="1" ht="11.25">
      <c r="A84" s="23">
        <f t="shared" si="5"/>
        <v>78</v>
      </c>
      <c r="B84" s="66" t="s">
        <v>3267</v>
      </c>
      <c r="C84" s="65" t="s">
        <v>3324</v>
      </c>
      <c r="D84" s="53" t="s">
        <v>3310</v>
      </c>
      <c r="E84" s="66">
        <v>0</v>
      </c>
      <c r="F84" s="51">
        <f t="shared" si="4"/>
        <v>0</v>
      </c>
      <c r="G84" s="52" t="str">
        <f t="shared" si="3"/>
        <v>Kém</v>
      </c>
      <c r="H84" s="49"/>
      <c r="I84" s="24">
        <v>52</v>
      </c>
    </row>
    <row r="85" spans="1:9" s="24" customFormat="1" ht="11.25">
      <c r="A85" s="23">
        <f t="shared" si="5"/>
        <v>79</v>
      </c>
      <c r="B85" s="66" t="s">
        <v>3268</v>
      </c>
      <c r="C85" s="65" t="s">
        <v>3325</v>
      </c>
      <c r="D85" s="53" t="s">
        <v>3310</v>
      </c>
      <c r="E85" s="66">
        <v>50</v>
      </c>
      <c r="F85" s="51">
        <f t="shared" si="4"/>
        <v>0.5</v>
      </c>
      <c r="G85" s="52" t="str">
        <f t="shared" si="3"/>
        <v>Trung bình</v>
      </c>
      <c r="H85" s="49"/>
      <c r="I85" s="24">
        <v>52</v>
      </c>
    </row>
    <row r="86" spans="1:9" s="24" customFormat="1" ht="11.25">
      <c r="A86" s="23">
        <f t="shared" si="5"/>
        <v>80</v>
      </c>
      <c r="B86" s="66" t="s">
        <v>3269</v>
      </c>
      <c r="C86" s="65" t="s">
        <v>3326</v>
      </c>
      <c r="D86" s="53" t="s">
        <v>3310</v>
      </c>
      <c r="E86" s="66">
        <v>45</v>
      </c>
      <c r="F86" s="51">
        <f t="shared" si="4"/>
        <v>0.45</v>
      </c>
      <c r="G86" s="52" t="str">
        <f t="shared" si="3"/>
        <v>Yếu</v>
      </c>
      <c r="H86" s="49"/>
      <c r="I86" s="24">
        <v>52</v>
      </c>
    </row>
    <row r="87" spans="1:9" s="24" customFormat="1" ht="11.25">
      <c r="A87" s="23">
        <f t="shared" si="5"/>
        <v>81</v>
      </c>
      <c r="B87" s="66" t="s">
        <v>3270</v>
      </c>
      <c r="C87" s="65" t="s">
        <v>3327</v>
      </c>
      <c r="D87" s="53" t="s">
        <v>3310</v>
      </c>
      <c r="E87" s="66">
        <v>57</v>
      </c>
      <c r="F87" s="51">
        <f t="shared" si="4"/>
        <v>0.57</v>
      </c>
      <c r="G87" s="52" t="str">
        <f t="shared" si="3"/>
        <v>Trung bình</v>
      </c>
      <c r="H87" s="49"/>
      <c r="I87" s="24">
        <v>52</v>
      </c>
    </row>
    <row r="88" spans="1:9" s="24" customFormat="1" ht="11.25">
      <c r="A88" s="23">
        <f t="shared" si="5"/>
        <v>82</v>
      </c>
      <c r="B88" s="66" t="s">
        <v>3271</v>
      </c>
      <c r="C88" s="65" t="s">
        <v>3328</v>
      </c>
      <c r="D88" s="53" t="s">
        <v>3310</v>
      </c>
      <c r="E88" s="66">
        <v>60</v>
      </c>
      <c r="F88" s="51">
        <f t="shared" si="4"/>
        <v>0.6</v>
      </c>
      <c r="G88" s="52" t="str">
        <f t="shared" si="3"/>
        <v>TB Khá</v>
      </c>
      <c r="H88" s="49"/>
      <c r="I88" s="24">
        <v>52</v>
      </c>
    </row>
    <row r="89" spans="1:9" s="24" customFormat="1" ht="11.25">
      <c r="A89" s="23">
        <f t="shared" si="5"/>
        <v>83</v>
      </c>
      <c r="B89" s="66" t="s">
        <v>3272</v>
      </c>
      <c r="C89" s="65" t="s">
        <v>352</v>
      </c>
      <c r="D89" s="53" t="s">
        <v>3310</v>
      </c>
      <c r="E89" s="66">
        <v>0</v>
      </c>
      <c r="F89" s="51">
        <f t="shared" si="4"/>
        <v>0</v>
      </c>
      <c r="G89" s="52" t="str">
        <f t="shared" si="3"/>
        <v>Kém</v>
      </c>
      <c r="H89" s="49"/>
      <c r="I89" s="24">
        <v>52</v>
      </c>
    </row>
    <row r="90" spans="1:9" s="24" customFormat="1" ht="11.25">
      <c r="A90" s="23">
        <f t="shared" si="5"/>
        <v>84</v>
      </c>
      <c r="B90" s="66" t="s">
        <v>3273</v>
      </c>
      <c r="C90" s="65" t="s">
        <v>3329</v>
      </c>
      <c r="D90" s="53" t="s">
        <v>3310</v>
      </c>
      <c r="E90" s="66">
        <v>0</v>
      </c>
      <c r="F90" s="51">
        <f t="shared" si="4"/>
        <v>0</v>
      </c>
      <c r="G90" s="52" t="str">
        <f t="shared" si="3"/>
        <v>Kém</v>
      </c>
      <c r="H90" s="49"/>
      <c r="I90" s="24">
        <v>52</v>
      </c>
    </row>
    <row r="91" spans="1:9" s="24" customFormat="1" ht="11.25">
      <c r="A91" s="23">
        <f t="shared" si="5"/>
        <v>85</v>
      </c>
      <c r="B91" s="66" t="s">
        <v>3274</v>
      </c>
      <c r="C91" s="65" t="s">
        <v>3330</v>
      </c>
      <c r="D91" s="53" t="s">
        <v>3310</v>
      </c>
      <c r="E91" s="66">
        <v>42</v>
      </c>
      <c r="F91" s="51">
        <f t="shared" si="4"/>
        <v>0.42</v>
      </c>
      <c r="G91" s="52" t="str">
        <f t="shared" si="3"/>
        <v>Yếu</v>
      </c>
      <c r="H91" s="49"/>
      <c r="I91" s="24">
        <v>52</v>
      </c>
    </row>
    <row r="92" spans="1:9" s="24" customFormat="1" ht="11.25">
      <c r="A92" s="23">
        <f t="shared" si="5"/>
        <v>86</v>
      </c>
      <c r="B92" s="66" t="s">
        <v>3275</v>
      </c>
      <c r="C92" s="65" t="s">
        <v>3331</v>
      </c>
      <c r="D92" s="53" t="s">
        <v>3310</v>
      </c>
      <c r="E92" s="66">
        <v>70</v>
      </c>
      <c r="F92" s="51">
        <f t="shared" si="4"/>
        <v>0.7</v>
      </c>
      <c r="G92" s="52" t="str">
        <f t="shared" si="3"/>
        <v>Khá</v>
      </c>
      <c r="H92" s="49"/>
      <c r="I92" s="24">
        <v>52</v>
      </c>
    </row>
    <row r="93" spans="1:9" s="24" customFormat="1" ht="11.25">
      <c r="A93" s="23">
        <f t="shared" si="5"/>
        <v>87</v>
      </c>
      <c r="B93" s="66" t="s">
        <v>3276</v>
      </c>
      <c r="C93" s="65" t="s">
        <v>3332</v>
      </c>
      <c r="D93" s="53" t="s">
        <v>3310</v>
      </c>
      <c r="E93" s="66">
        <v>50</v>
      </c>
      <c r="F93" s="51">
        <f t="shared" si="4"/>
        <v>0.5</v>
      </c>
      <c r="G93" s="52" t="str">
        <f t="shared" si="3"/>
        <v>Trung bình</v>
      </c>
      <c r="H93" s="49"/>
      <c r="I93" s="24">
        <v>52</v>
      </c>
    </row>
    <row r="94" spans="1:9" s="24" customFormat="1" ht="11.25">
      <c r="A94" s="23">
        <f t="shared" si="5"/>
        <v>88</v>
      </c>
      <c r="B94" s="66" t="s">
        <v>3277</v>
      </c>
      <c r="C94" s="65" t="s">
        <v>3333</v>
      </c>
      <c r="D94" s="53" t="s">
        <v>3310</v>
      </c>
      <c r="E94" s="66">
        <v>52</v>
      </c>
      <c r="F94" s="51">
        <f t="shared" si="4"/>
        <v>0.52</v>
      </c>
      <c r="G94" s="52" t="str">
        <f t="shared" si="3"/>
        <v>Trung bình</v>
      </c>
      <c r="H94" s="49"/>
      <c r="I94" s="24">
        <v>52</v>
      </c>
    </row>
    <row r="95" spans="1:9" s="24" customFormat="1" ht="11.25">
      <c r="A95" s="23">
        <f t="shared" si="5"/>
        <v>89</v>
      </c>
      <c r="B95" s="66" t="s">
        <v>3278</v>
      </c>
      <c r="C95" s="65" t="s">
        <v>3334</v>
      </c>
      <c r="D95" s="53" t="s">
        <v>3310</v>
      </c>
      <c r="E95" s="66">
        <v>74</v>
      </c>
      <c r="F95" s="51">
        <f t="shared" si="4"/>
        <v>0.74</v>
      </c>
      <c r="G95" s="52" t="str">
        <f t="shared" si="3"/>
        <v>Khá</v>
      </c>
      <c r="H95" s="49"/>
      <c r="I95" s="24">
        <v>52</v>
      </c>
    </row>
    <row r="96" spans="1:9" s="24" customFormat="1" ht="11.25">
      <c r="A96" s="23">
        <f t="shared" si="5"/>
        <v>90</v>
      </c>
      <c r="B96" s="66" t="s">
        <v>3279</v>
      </c>
      <c r="C96" s="65" t="s">
        <v>3335</v>
      </c>
      <c r="D96" s="53" t="s">
        <v>3310</v>
      </c>
      <c r="E96" s="66">
        <v>52</v>
      </c>
      <c r="F96" s="51">
        <f t="shared" si="4"/>
        <v>0.52</v>
      </c>
      <c r="G96" s="52" t="str">
        <f t="shared" si="3"/>
        <v>Trung bình</v>
      </c>
      <c r="H96" s="49"/>
      <c r="I96" s="24">
        <v>52</v>
      </c>
    </row>
    <row r="97" spans="1:9" s="24" customFormat="1" ht="11.25">
      <c r="A97" s="23">
        <f t="shared" si="5"/>
        <v>91</v>
      </c>
      <c r="B97" s="66" t="s">
        <v>3280</v>
      </c>
      <c r="C97" s="65" t="s">
        <v>3336</v>
      </c>
      <c r="D97" s="53" t="s">
        <v>3310</v>
      </c>
      <c r="E97" s="66">
        <v>67</v>
      </c>
      <c r="F97" s="51">
        <f t="shared" si="4"/>
        <v>0.67</v>
      </c>
      <c r="G97" s="52" t="str">
        <f t="shared" si="3"/>
        <v>TB Khá</v>
      </c>
      <c r="H97" s="49"/>
      <c r="I97" s="24">
        <v>52</v>
      </c>
    </row>
    <row r="98" spans="1:9" s="24" customFormat="1" ht="11.25">
      <c r="A98" s="23">
        <f t="shared" si="5"/>
        <v>92</v>
      </c>
      <c r="B98" s="66" t="s">
        <v>3281</v>
      </c>
      <c r="C98" s="65" t="s">
        <v>3337</v>
      </c>
      <c r="D98" s="53" t="s">
        <v>3310</v>
      </c>
      <c r="E98" s="66">
        <v>72</v>
      </c>
      <c r="F98" s="51">
        <f t="shared" si="4"/>
        <v>0.72</v>
      </c>
      <c r="G98" s="52" t="str">
        <f t="shared" si="3"/>
        <v>Khá</v>
      </c>
      <c r="H98" s="49"/>
      <c r="I98" s="24">
        <v>52</v>
      </c>
    </row>
    <row r="99" spans="1:9" s="24" customFormat="1" ht="11.25">
      <c r="A99" s="23">
        <f t="shared" si="5"/>
        <v>93</v>
      </c>
      <c r="B99" s="66" t="s">
        <v>3282</v>
      </c>
      <c r="C99" s="65" t="s">
        <v>3338</v>
      </c>
      <c r="D99" s="53" t="s">
        <v>3310</v>
      </c>
      <c r="E99" s="66">
        <v>52</v>
      </c>
      <c r="F99" s="51">
        <f t="shared" si="4"/>
        <v>0.52</v>
      </c>
      <c r="G99" s="52" t="str">
        <f t="shared" si="3"/>
        <v>Trung bình</v>
      </c>
      <c r="H99" s="49"/>
      <c r="I99" s="24">
        <v>52</v>
      </c>
    </row>
    <row r="100" spans="1:9" s="24" customFormat="1" ht="11.25">
      <c r="A100" s="23">
        <f t="shared" si="5"/>
        <v>94</v>
      </c>
      <c r="B100" s="66" t="s">
        <v>3283</v>
      </c>
      <c r="C100" s="65" t="s">
        <v>3339</v>
      </c>
      <c r="D100" s="53" t="s">
        <v>3310</v>
      </c>
      <c r="E100" s="66">
        <v>52</v>
      </c>
      <c r="F100" s="51">
        <f t="shared" si="4"/>
        <v>0.52</v>
      </c>
      <c r="G100" s="52" t="str">
        <f t="shared" si="3"/>
        <v>Trung bình</v>
      </c>
      <c r="H100" s="49"/>
      <c r="I100" s="24">
        <v>52</v>
      </c>
    </row>
    <row r="101" spans="1:9" s="24" customFormat="1" ht="11.25">
      <c r="A101" s="23">
        <f t="shared" si="5"/>
        <v>95</v>
      </c>
      <c r="B101" s="66" t="s">
        <v>3284</v>
      </c>
      <c r="C101" s="65" t="s">
        <v>3340</v>
      </c>
      <c r="D101" s="53" t="s">
        <v>3310</v>
      </c>
      <c r="E101" s="66">
        <v>62</v>
      </c>
      <c r="F101" s="51">
        <f t="shared" si="4"/>
        <v>0.62</v>
      </c>
      <c r="G101" s="52" t="str">
        <f t="shared" si="3"/>
        <v>TB Khá</v>
      </c>
      <c r="H101" s="49"/>
      <c r="I101" s="24">
        <v>52</v>
      </c>
    </row>
    <row r="102" spans="1:9" s="24" customFormat="1" ht="11.25">
      <c r="A102" s="23">
        <f t="shared" si="5"/>
        <v>96</v>
      </c>
      <c r="B102" s="66" t="s">
        <v>3285</v>
      </c>
      <c r="C102" s="65" t="s">
        <v>3341</v>
      </c>
      <c r="D102" s="53" t="s">
        <v>3310</v>
      </c>
      <c r="E102" s="66">
        <v>52</v>
      </c>
      <c r="F102" s="51">
        <f t="shared" si="4"/>
        <v>0.52</v>
      </c>
      <c r="G102" s="52" t="str">
        <f t="shared" si="3"/>
        <v>Trung bình</v>
      </c>
      <c r="H102" s="49"/>
      <c r="I102" s="24">
        <v>52</v>
      </c>
    </row>
    <row r="103" spans="1:9" s="24" customFormat="1" ht="11.25">
      <c r="A103" s="23">
        <f t="shared" si="5"/>
        <v>97</v>
      </c>
      <c r="B103" s="66" t="s">
        <v>3286</v>
      </c>
      <c r="C103" s="65" t="s">
        <v>3342</v>
      </c>
      <c r="D103" s="53" t="s">
        <v>3310</v>
      </c>
      <c r="E103" s="66">
        <v>48</v>
      </c>
      <c r="F103" s="51">
        <f t="shared" si="4"/>
        <v>0.48</v>
      </c>
      <c r="G103" s="52" t="str">
        <f t="shared" si="3"/>
        <v>Yếu</v>
      </c>
      <c r="H103" s="49"/>
      <c r="I103" s="24">
        <v>52</v>
      </c>
    </row>
    <row r="104" spans="1:9" s="24" customFormat="1" ht="11.25">
      <c r="A104" s="23">
        <f t="shared" si="5"/>
        <v>98</v>
      </c>
      <c r="B104" s="66" t="s">
        <v>3287</v>
      </c>
      <c r="C104" s="65" t="s">
        <v>3343</v>
      </c>
      <c r="D104" s="53" t="s">
        <v>3310</v>
      </c>
      <c r="E104" s="66">
        <v>62</v>
      </c>
      <c r="F104" s="51">
        <f t="shared" si="4"/>
        <v>0.62</v>
      </c>
      <c r="G104" s="52" t="str">
        <f t="shared" si="3"/>
        <v>TB Khá</v>
      </c>
      <c r="H104" s="49"/>
      <c r="I104" s="24">
        <v>52</v>
      </c>
    </row>
    <row r="105" spans="1:9" s="24" customFormat="1" ht="11.25">
      <c r="A105" s="23">
        <f t="shared" si="5"/>
        <v>99</v>
      </c>
      <c r="B105" s="66" t="s">
        <v>3288</v>
      </c>
      <c r="C105" s="65" t="s">
        <v>3344</v>
      </c>
      <c r="D105" s="53" t="s">
        <v>3310</v>
      </c>
      <c r="E105" s="66">
        <v>49</v>
      </c>
      <c r="F105" s="51">
        <f t="shared" si="4"/>
        <v>0.49</v>
      </c>
      <c r="G105" s="52" t="str">
        <f t="shared" si="3"/>
        <v>Yếu</v>
      </c>
      <c r="H105" s="49"/>
      <c r="I105" s="24">
        <v>52</v>
      </c>
    </row>
    <row r="106" spans="1:9" s="24" customFormat="1" ht="11.25">
      <c r="A106" s="23">
        <f t="shared" si="5"/>
        <v>100</v>
      </c>
      <c r="B106" s="66" t="s">
        <v>3289</v>
      </c>
      <c r="C106" s="65" t="s">
        <v>2208</v>
      </c>
      <c r="D106" s="53" t="s">
        <v>3310</v>
      </c>
      <c r="E106" s="66">
        <v>60</v>
      </c>
      <c r="F106" s="51">
        <f t="shared" si="4"/>
        <v>0.6</v>
      </c>
      <c r="G106" s="52" t="str">
        <f t="shared" si="3"/>
        <v>TB Khá</v>
      </c>
      <c r="H106" s="49"/>
      <c r="I106" s="24">
        <v>52</v>
      </c>
    </row>
    <row r="107" spans="1:9" s="24" customFormat="1" ht="11.25">
      <c r="A107" s="23">
        <f t="shared" si="5"/>
        <v>101</v>
      </c>
      <c r="B107" s="66" t="s">
        <v>3290</v>
      </c>
      <c r="C107" s="65" t="s">
        <v>3345</v>
      </c>
      <c r="D107" s="53" t="s">
        <v>3310</v>
      </c>
      <c r="E107" s="66">
        <v>55</v>
      </c>
      <c r="F107" s="51">
        <f t="shared" si="4"/>
        <v>0.55</v>
      </c>
      <c r="G107" s="52" t="str">
        <f t="shared" si="3"/>
        <v>Trung bình</v>
      </c>
      <c r="H107" s="49"/>
      <c r="I107" s="24">
        <v>52</v>
      </c>
    </row>
    <row r="108" spans="1:9" s="24" customFormat="1" ht="11.25">
      <c r="A108" s="23">
        <f t="shared" si="5"/>
        <v>102</v>
      </c>
      <c r="B108" s="66" t="s">
        <v>3291</v>
      </c>
      <c r="C108" s="65" t="s">
        <v>3346</v>
      </c>
      <c r="D108" s="53" t="s">
        <v>3310</v>
      </c>
      <c r="E108" s="66">
        <v>60</v>
      </c>
      <c r="F108" s="51">
        <f t="shared" si="4"/>
        <v>0.6</v>
      </c>
      <c r="G108" s="52" t="str">
        <f t="shared" si="3"/>
        <v>TB Khá</v>
      </c>
      <c r="H108" s="49"/>
      <c r="I108" s="24">
        <v>52</v>
      </c>
    </row>
    <row r="109" spans="1:9" s="24" customFormat="1" ht="11.25">
      <c r="A109" s="23">
        <f t="shared" si="5"/>
        <v>103</v>
      </c>
      <c r="B109" s="66" t="s">
        <v>3292</v>
      </c>
      <c r="C109" s="65" t="s">
        <v>3347</v>
      </c>
      <c r="D109" s="53" t="s">
        <v>3310</v>
      </c>
      <c r="E109" s="66">
        <v>47</v>
      </c>
      <c r="F109" s="51">
        <f t="shared" si="4"/>
        <v>0.47</v>
      </c>
      <c r="G109" s="52" t="str">
        <f t="shared" si="3"/>
        <v>Yếu</v>
      </c>
      <c r="H109" s="49"/>
      <c r="I109" s="24">
        <v>52</v>
      </c>
    </row>
    <row r="110" spans="1:9" s="24" customFormat="1" ht="11.25">
      <c r="A110" s="23">
        <f t="shared" si="5"/>
        <v>104</v>
      </c>
      <c r="B110" s="66" t="s">
        <v>3293</v>
      </c>
      <c r="C110" s="65" t="s">
        <v>3348</v>
      </c>
      <c r="D110" s="53" t="s">
        <v>3310</v>
      </c>
      <c r="E110" s="66">
        <v>0</v>
      </c>
      <c r="F110" s="51">
        <f t="shared" si="4"/>
        <v>0</v>
      </c>
      <c r="G110" s="52" t="str">
        <f t="shared" si="3"/>
        <v>Kém</v>
      </c>
      <c r="H110" s="49"/>
      <c r="I110" s="24">
        <v>52</v>
      </c>
    </row>
    <row r="111" spans="1:9" s="24" customFormat="1" ht="11.25">
      <c r="A111" s="23">
        <f t="shared" si="5"/>
        <v>105</v>
      </c>
      <c r="B111" s="66" t="s">
        <v>3294</v>
      </c>
      <c r="C111" s="65" t="s">
        <v>3349</v>
      </c>
      <c r="D111" s="53" t="s">
        <v>3310</v>
      </c>
      <c r="E111" s="66">
        <v>47</v>
      </c>
      <c r="F111" s="51">
        <f t="shared" si="4"/>
        <v>0.47</v>
      </c>
      <c r="G111" s="52" t="str">
        <f t="shared" si="3"/>
        <v>Yếu</v>
      </c>
      <c r="H111" s="49"/>
      <c r="I111" s="24">
        <v>52</v>
      </c>
    </row>
    <row r="112" spans="1:9" s="24" customFormat="1" ht="11.25">
      <c r="A112" s="23">
        <f t="shared" si="5"/>
        <v>106</v>
      </c>
      <c r="B112" s="66" t="s">
        <v>3295</v>
      </c>
      <c r="C112" s="65" t="s">
        <v>3350</v>
      </c>
      <c r="D112" s="53" t="s">
        <v>3310</v>
      </c>
      <c r="E112" s="66">
        <v>52</v>
      </c>
      <c r="F112" s="51">
        <f t="shared" si="4"/>
        <v>0.52</v>
      </c>
      <c r="G112" s="52" t="str">
        <f t="shared" si="3"/>
        <v>Trung bình</v>
      </c>
      <c r="H112" s="49"/>
      <c r="I112" s="24">
        <v>52</v>
      </c>
    </row>
    <row r="113" spans="1:9" s="24" customFormat="1" ht="11.25">
      <c r="A113" s="23">
        <f t="shared" si="5"/>
        <v>107</v>
      </c>
      <c r="B113" s="66" t="s">
        <v>3296</v>
      </c>
      <c r="C113" s="65" t="s">
        <v>3351</v>
      </c>
      <c r="D113" s="53" t="s">
        <v>3310</v>
      </c>
      <c r="E113" s="66">
        <v>45</v>
      </c>
      <c r="F113" s="51">
        <f t="shared" si="4"/>
        <v>0.45</v>
      </c>
      <c r="G113" s="52" t="str">
        <f t="shared" si="3"/>
        <v>Yếu</v>
      </c>
      <c r="H113" s="49"/>
      <c r="I113" s="24">
        <v>52</v>
      </c>
    </row>
    <row r="114" spans="1:9" s="24" customFormat="1" ht="11.25">
      <c r="A114" s="23">
        <f t="shared" si="5"/>
        <v>108</v>
      </c>
      <c r="B114" s="66" t="s">
        <v>3297</v>
      </c>
      <c r="C114" s="65" t="s">
        <v>3352</v>
      </c>
      <c r="D114" s="53" t="s">
        <v>3310</v>
      </c>
      <c r="E114" s="66">
        <v>55</v>
      </c>
      <c r="F114" s="51">
        <f t="shared" si="4"/>
        <v>0.55</v>
      </c>
      <c r="G114" s="52" t="str">
        <f t="shared" si="3"/>
        <v>Trung bình</v>
      </c>
      <c r="H114" s="49"/>
      <c r="I114" s="24">
        <v>52</v>
      </c>
    </row>
    <row r="115" spans="1:9" s="24" customFormat="1" ht="11.25">
      <c r="A115" s="23">
        <f t="shared" si="5"/>
        <v>109</v>
      </c>
      <c r="B115" s="66" t="s">
        <v>3298</v>
      </c>
      <c r="C115" s="65" t="s">
        <v>3353</v>
      </c>
      <c r="D115" s="53" t="s">
        <v>3310</v>
      </c>
      <c r="E115" s="66">
        <v>70</v>
      </c>
      <c r="F115" s="51">
        <f t="shared" si="4"/>
        <v>0.7</v>
      </c>
      <c r="G115" s="52" t="str">
        <f t="shared" si="3"/>
        <v>Khá</v>
      </c>
      <c r="H115" s="49"/>
      <c r="I115" s="24">
        <v>52</v>
      </c>
    </row>
    <row r="116" spans="1:9" s="24" customFormat="1" ht="11.25">
      <c r="A116" s="23">
        <f t="shared" si="5"/>
        <v>110</v>
      </c>
      <c r="B116" s="66" t="s">
        <v>3299</v>
      </c>
      <c r="C116" s="65" t="s">
        <v>3354</v>
      </c>
      <c r="D116" s="53" t="s">
        <v>3310</v>
      </c>
      <c r="E116" s="66">
        <v>0</v>
      </c>
      <c r="F116" s="51">
        <f t="shared" si="4"/>
        <v>0</v>
      </c>
      <c r="G116" s="52" t="str">
        <f t="shared" si="3"/>
        <v>Kém</v>
      </c>
      <c r="H116" s="49"/>
      <c r="I116" s="24">
        <v>52</v>
      </c>
    </row>
    <row r="117" spans="1:9" s="24" customFormat="1" ht="11.25">
      <c r="A117" s="23">
        <f t="shared" si="5"/>
        <v>111</v>
      </c>
      <c r="B117" s="66" t="s">
        <v>3300</v>
      </c>
      <c r="C117" s="65" t="s">
        <v>2227</v>
      </c>
      <c r="D117" s="53" t="s">
        <v>3310</v>
      </c>
      <c r="E117" s="66">
        <v>47</v>
      </c>
      <c r="F117" s="51">
        <f t="shared" si="4"/>
        <v>0.47</v>
      </c>
      <c r="G117" s="52" t="str">
        <f t="shared" si="3"/>
        <v>Yếu</v>
      </c>
      <c r="H117" s="49"/>
      <c r="I117" s="24">
        <v>52</v>
      </c>
    </row>
    <row r="118" spans="1:9" s="24" customFormat="1" ht="11.25">
      <c r="A118" s="23">
        <f t="shared" si="5"/>
        <v>112</v>
      </c>
      <c r="B118" s="66" t="s">
        <v>3301</v>
      </c>
      <c r="C118" s="65" t="s">
        <v>3355</v>
      </c>
      <c r="D118" s="53" t="s">
        <v>3310</v>
      </c>
      <c r="E118" s="66">
        <v>47</v>
      </c>
      <c r="F118" s="51">
        <f t="shared" si="4"/>
        <v>0.47</v>
      </c>
      <c r="G118" s="52" t="str">
        <f t="shared" si="3"/>
        <v>Yếu</v>
      </c>
      <c r="H118" s="49"/>
      <c r="I118" s="24">
        <v>52</v>
      </c>
    </row>
    <row r="119" spans="1:9" s="24" customFormat="1" ht="11.25">
      <c r="A119" s="23">
        <f t="shared" si="5"/>
        <v>113</v>
      </c>
      <c r="B119" s="66" t="s">
        <v>3302</v>
      </c>
      <c r="C119" s="65" t="s">
        <v>3356</v>
      </c>
      <c r="D119" s="53" t="s">
        <v>3310</v>
      </c>
      <c r="E119" s="66">
        <v>50</v>
      </c>
      <c r="F119" s="51">
        <f t="shared" si="4"/>
        <v>0.5</v>
      </c>
      <c r="G119" s="52" t="str">
        <f t="shared" si="3"/>
        <v>Trung bình</v>
      </c>
      <c r="H119" s="49"/>
      <c r="I119" s="24">
        <v>52</v>
      </c>
    </row>
    <row r="120" spans="1:9" s="24" customFormat="1" ht="11.25">
      <c r="A120" s="23">
        <f t="shared" si="5"/>
        <v>114</v>
      </c>
      <c r="B120" s="66" t="s">
        <v>3303</v>
      </c>
      <c r="C120" s="65" t="s">
        <v>3357</v>
      </c>
      <c r="D120" s="53" t="s">
        <v>3310</v>
      </c>
      <c r="E120" s="66">
        <v>54</v>
      </c>
      <c r="F120" s="51">
        <f t="shared" si="4"/>
        <v>0.54</v>
      </c>
      <c r="G120" s="52" t="str">
        <f t="shared" si="3"/>
        <v>Trung bình</v>
      </c>
      <c r="H120" s="49"/>
      <c r="I120" s="24">
        <v>52</v>
      </c>
    </row>
    <row r="121" spans="1:9" s="24" customFormat="1" ht="11.25">
      <c r="A121" s="23">
        <f t="shared" si="5"/>
        <v>115</v>
      </c>
      <c r="B121" s="66" t="s">
        <v>3304</v>
      </c>
      <c r="C121" s="65" t="s">
        <v>1730</v>
      </c>
      <c r="D121" s="53" t="s">
        <v>3310</v>
      </c>
      <c r="E121" s="66">
        <v>61</v>
      </c>
      <c r="F121" s="51">
        <f t="shared" si="4"/>
        <v>0.61</v>
      </c>
      <c r="G121" s="52" t="str">
        <f t="shared" si="3"/>
        <v>TB Khá</v>
      </c>
      <c r="H121" s="49"/>
      <c r="I121" s="24">
        <v>52</v>
      </c>
    </row>
    <row r="122" spans="1:9" s="24" customFormat="1" ht="11.25">
      <c r="A122" s="23">
        <f t="shared" si="5"/>
        <v>116</v>
      </c>
      <c r="B122" s="66" t="s">
        <v>3305</v>
      </c>
      <c r="C122" s="65" t="s">
        <v>3358</v>
      </c>
      <c r="D122" s="53" t="s">
        <v>3310</v>
      </c>
      <c r="E122" s="66">
        <v>55</v>
      </c>
      <c r="F122" s="51">
        <f t="shared" si="4"/>
        <v>0.55</v>
      </c>
      <c r="G122" s="52" t="str">
        <f t="shared" si="3"/>
        <v>Trung bình</v>
      </c>
      <c r="H122" s="49"/>
      <c r="I122" s="24">
        <v>52</v>
      </c>
    </row>
    <row r="123" spans="1:9" s="24" customFormat="1" ht="11.25">
      <c r="A123" s="23">
        <f t="shared" si="5"/>
        <v>117</v>
      </c>
      <c r="B123" s="66" t="s">
        <v>3306</v>
      </c>
      <c r="C123" s="65" t="s">
        <v>3359</v>
      </c>
      <c r="D123" s="53" t="s">
        <v>3310</v>
      </c>
      <c r="E123" s="66">
        <v>50</v>
      </c>
      <c r="F123" s="51">
        <f t="shared" si="4"/>
        <v>0.5</v>
      </c>
      <c r="G123" s="52" t="str">
        <f t="shared" si="3"/>
        <v>Trung bình</v>
      </c>
      <c r="H123" s="49"/>
      <c r="I123" s="24">
        <v>52</v>
      </c>
    </row>
    <row r="124" spans="1:9" s="24" customFormat="1" ht="11.25">
      <c r="A124" s="23">
        <f t="shared" si="5"/>
        <v>118</v>
      </c>
      <c r="B124" s="66" t="s">
        <v>3307</v>
      </c>
      <c r="C124" s="65" t="s">
        <v>3360</v>
      </c>
      <c r="D124" s="53" t="s">
        <v>3310</v>
      </c>
      <c r="E124" s="66">
        <v>49</v>
      </c>
      <c r="F124" s="51">
        <f t="shared" si="4"/>
        <v>0.49</v>
      </c>
      <c r="G124" s="52" t="str">
        <f t="shared" si="3"/>
        <v>Yếu</v>
      </c>
      <c r="H124" s="49"/>
      <c r="I124" s="24">
        <v>52</v>
      </c>
    </row>
    <row r="125" spans="1:9" s="24" customFormat="1" ht="11.25">
      <c r="A125" s="23">
        <f t="shared" si="5"/>
        <v>119</v>
      </c>
      <c r="B125" s="66" t="s">
        <v>3308</v>
      </c>
      <c r="C125" s="65" t="s">
        <v>3361</v>
      </c>
      <c r="D125" s="53" t="s">
        <v>3310</v>
      </c>
      <c r="E125" s="66">
        <v>64</v>
      </c>
      <c r="F125" s="51">
        <f t="shared" si="4"/>
        <v>0.64</v>
      </c>
      <c r="G125" s="52" t="str">
        <f t="shared" si="3"/>
        <v>TB Khá</v>
      </c>
      <c r="H125" s="49"/>
      <c r="I125" s="24">
        <v>52</v>
      </c>
    </row>
    <row r="126" spans="1:9" s="24" customFormat="1" ht="11.25">
      <c r="A126" s="23">
        <f t="shared" si="5"/>
        <v>120</v>
      </c>
      <c r="B126" s="66" t="s">
        <v>3250</v>
      </c>
      <c r="C126" s="65" t="s">
        <v>3309</v>
      </c>
      <c r="D126" s="53" t="s">
        <v>3362</v>
      </c>
      <c r="E126" s="66">
        <v>58</v>
      </c>
      <c r="F126" s="51">
        <f t="shared" si="4"/>
        <v>0.58</v>
      </c>
      <c r="G126" s="52" t="str">
        <f t="shared" si="3"/>
        <v>Trung bình</v>
      </c>
      <c r="H126" s="49"/>
      <c r="I126" s="24">
        <v>52</v>
      </c>
    </row>
    <row r="127" spans="1:9" s="24" customFormat="1" ht="11.25">
      <c r="A127" s="23">
        <f t="shared" si="5"/>
        <v>121</v>
      </c>
      <c r="B127" s="66" t="s">
        <v>3251</v>
      </c>
      <c r="C127" s="65" t="s">
        <v>1210</v>
      </c>
      <c r="D127" s="53" t="s">
        <v>3362</v>
      </c>
      <c r="E127" s="66">
        <v>49</v>
      </c>
      <c r="F127" s="51">
        <f t="shared" si="4"/>
        <v>0.49</v>
      </c>
      <c r="G127" s="52" t="str">
        <f t="shared" si="3"/>
        <v>Yếu</v>
      </c>
      <c r="H127" s="49"/>
      <c r="I127" s="24">
        <v>52</v>
      </c>
    </row>
    <row r="128" spans="1:9" s="24" customFormat="1" ht="11.25">
      <c r="A128" s="23">
        <f t="shared" si="5"/>
        <v>122</v>
      </c>
      <c r="B128" s="66" t="s">
        <v>3252</v>
      </c>
      <c r="C128" s="65" t="s">
        <v>3311</v>
      </c>
      <c r="D128" s="53" t="s">
        <v>3362</v>
      </c>
      <c r="E128" s="66">
        <v>45</v>
      </c>
      <c r="F128" s="51">
        <f t="shared" si="4"/>
        <v>0.45</v>
      </c>
      <c r="G128" s="52" t="str">
        <f t="shared" si="3"/>
        <v>Yếu</v>
      </c>
      <c r="H128" s="49"/>
      <c r="I128" s="24">
        <v>52</v>
      </c>
    </row>
    <row r="129" spans="1:9" s="24" customFormat="1" ht="11.25">
      <c r="A129" s="23">
        <f t="shared" si="5"/>
        <v>123</v>
      </c>
      <c r="B129" s="66" t="s">
        <v>3253</v>
      </c>
      <c r="C129" s="65" t="s">
        <v>4289</v>
      </c>
      <c r="D129" s="53" t="s">
        <v>3362</v>
      </c>
      <c r="E129" s="66">
        <v>47</v>
      </c>
      <c r="F129" s="51">
        <f t="shared" si="4"/>
        <v>0.47</v>
      </c>
      <c r="G129" s="52" t="str">
        <f t="shared" si="3"/>
        <v>Yếu</v>
      </c>
      <c r="H129" s="49"/>
      <c r="I129" s="24">
        <v>52</v>
      </c>
    </row>
    <row r="130" spans="1:9" s="24" customFormat="1" ht="11.25">
      <c r="A130" s="23">
        <f t="shared" si="5"/>
        <v>124</v>
      </c>
      <c r="B130" s="66" t="s">
        <v>3254</v>
      </c>
      <c r="C130" s="65" t="s">
        <v>3312</v>
      </c>
      <c r="D130" s="53" t="s">
        <v>3362</v>
      </c>
      <c r="E130" s="66">
        <v>52</v>
      </c>
      <c r="F130" s="51">
        <f t="shared" si="4"/>
        <v>0.52</v>
      </c>
      <c r="G130" s="52" t="str">
        <f t="shared" si="3"/>
        <v>Trung bình</v>
      </c>
      <c r="H130" s="49"/>
      <c r="I130" s="24">
        <v>52</v>
      </c>
    </row>
    <row r="131" spans="1:9" s="24" customFormat="1" ht="11.25">
      <c r="A131" s="23">
        <f t="shared" si="5"/>
        <v>125</v>
      </c>
      <c r="B131" s="66" t="s">
        <v>3255</v>
      </c>
      <c r="C131" s="65" t="s">
        <v>3313</v>
      </c>
      <c r="D131" s="53" t="s">
        <v>3362</v>
      </c>
      <c r="E131" s="66">
        <v>57</v>
      </c>
      <c r="F131" s="51">
        <f t="shared" si="4"/>
        <v>0.57</v>
      </c>
      <c r="G131" s="52" t="str">
        <f t="shared" si="3"/>
        <v>Trung bình</v>
      </c>
      <c r="H131" s="49"/>
      <c r="I131" s="24">
        <v>52</v>
      </c>
    </row>
    <row r="132" spans="1:9" s="24" customFormat="1" ht="11.25">
      <c r="A132" s="23">
        <f t="shared" si="5"/>
        <v>126</v>
      </c>
      <c r="B132" s="66" t="s">
        <v>3256</v>
      </c>
      <c r="C132" s="65" t="s">
        <v>3314</v>
      </c>
      <c r="D132" s="53" t="s">
        <v>3362</v>
      </c>
      <c r="E132" s="66">
        <v>42</v>
      </c>
      <c r="F132" s="51">
        <f t="shared" si="4"/>
        <v>0.42</v>
      </c>
      <c r="G132" s="52" t="str">
        <f t="shared" si="3"/>
        <v>Yếu</v>
      </c>
      <c r="H132" s="49"/>
      <c r="I132" s="24">
        <v>52</v>
      </c>
    </row>
    <row r="133" spans="1:9" s="24" customFormat="1" ht="11.25">
      <c r="A133" s="23">
        <f t="shared" si="5"/>
        <v>127</v>
      </c>
      <c r="B133" s="66" t="s">
        <v>3257</v>
      </c>
      <c r="C133" s="65" t="s">
        <v>3315</v>
      </c>
      <c r="D133" s="53" t="s">
        <v>3362</v>
      </c>
      <c r="E133" s="66">
        <v>0</v>
      </c>
      <c r="F133" s="51">
        <f t="shared" si="4"/>
        <v>0</v>
      </c>
      <c r="G133" s="52" t="str">
        <f t="shared" si="3"/>
        <v>Kém</v>
      </c>
      <c r="H133" s="49"/>
      <c r="I133" s="24">
        <v>52</v>
      </c>
    </row>
    <row r="134" spans="1:9" s="24" customFormat="1" ht="11.25">
      <c r="A134" s="23">
        <f t="shared" si="5"/>
        <v>128</v>
      </c>
      <c r="B134" s="66" t="s">
        <v>3258</v>
      </c>
      <c r="C134" s="65" t="s">
        <v>3316</v>
      </c>
      <c r="D134" s="53" t="s">
        <v>3362</v>
      </c>
      <c r="E134" s="66">
        <v>52</v>
      </c>
      <c r="F134" s="51">
        <f t="shared" si="4"/>
        <v>0.52</v>
      </c>
      <c r="G134" s="52" t="str">
        <f t="shared" si="3"/>
        <v>Trung bình</v>
      </c>
      <c r="H134" s="49"/>
      <c r="I134" s="24">
        <v>52</v>
      </c>
    </row>
    <row r="135" spans="1:9" s="24" customFormat="1" ht="11.25">
      <c r="A135" s="23">
        <f t="shared" si="5"/>
        <v>129</v>
      </c>
      <c r="B135" s="66" t="s">
        <v>3259</v>
      </c>
      <c r="C135" s="65" t="s">
        <v>3317</v>
      </c>
      <c r="D135" s="53" t="s">
        <v>3362</v>
      </c>
      <c r="E135" s="66">
        <v>42</v>
      </c>
      <c r="F135" s="51">
        <f t="shared" si="4"/>
        <v>0.42</v>
      </c>
      <c r="G135" s="52" t="str">
        <f aca="true" t="shared" si="6" ref="G135:G184">IF(E135&gt;89,"Xuất sắc",IF((E135&gt;79)*AND(E135&lt;90),"Tốt",IF((E135&gt;69)*AND(E135&lt;80),"Khá",IF((E135&gt;59)*AND(E135&lt;70),"TB Khá",IF((E135&gt;49)*AND(E135&lt;60),"Trung bình",IF((E135&gt;29)*AND(E135&lt;50),"Yếu",IF((E135&lt;30)*AND(E135&gt;=0),"Kém","  ")))))))</f>
        <v>Yếu</v>
      </c>
      <c r="H135" s="49"/>
      <c r="I135" s="24">
        <v>52</v>
      </c>
    </row>
    <row r="136" spans="1:9" s="24" customFormat="1" ht="11.25">
      <c r="A136" s="23">
        <f t="shared" si="5"/>
        <v>130</v>
      </c>
      <c r="B136" s="66" t="s">
        <v>3260</v>
      </c>
      <c r="C136" s="65" t="s">
        <v>3318</v>
      </c>
      <c r="D136" s="53" t="s">
        <v>3362</v>
      </c>
      <c r="E136" s="66">
        <v>53</v>
      </c>
      <c r="F136" s="51">
        <f aca="true" t="shared" si="7" ref="F136:F184">+E136/100</f>
        <v>0.53</v>
      </c>
      <c r="G136" s="52" t="str">
        <f t="shared" si="6"/>
        <v>Trung bình</v>
      </c>
      <c r="H136" s="49"/>
      <c r="I136" s="24">
        <v>52</v>
      </c>
    </row>
    <row r="137" spans="1:9" s="24" customFormat="1" ht="11.25">
      <c r="A137" s="23">
        <f aca="true" t="shared" si="8" ref="A137:A184">+A136+1</f>
        <v>131</v>
      </c>
      <c r="B137" s="66" t="s">
        <v>3261</v>
      </c>
      <c r="C137" s="65" t="s">
        <v>3689</v>
      </c>
      <c r="D137" s="53" t="s">
        <v>3362</v>
      </c>
      <c r="E137" s="66">
        <v>50</v>
      </c>
      <c r="F137" s="51">
        <f t="shared" si="7"/>
        <v>0.5</v>
      </c>
      <c r="G137" s="52" t="str">
        <f t="shared" si="6"/>
        <v>Trung bình</v>
      </c>
      <c r="H137" s="49"/>
      <c r="I137" s="24">
        <v>52</v>
      </c>
    </row>
    <row r="138" spans="1:9" s="24" customFormat="1" ht="11.25">
      <c r="A138" s="23">
        <f t="shared" si="8"/>
        <v>132</v>
      </c>
      <c r="B138" s="66" t="s">
        <v>3262</v>
      </c>
      <c r="C138" s="65" t="s">
        <v>3319</v>
      </c>
      <c r="D138" s="53" t="s">
        <v>3362</v>
      </c>
      <c r="E138" s="66">
        <v>50</v>
      </c>
      <c r="F138" s="51">
        <f t="shared" si="7"/>
        <v>0.5</v>
      </c>
      <c r="G138" s="52" t="str">
        <f t="shared" si="6"/>
        <v>Trung bình</v>
      </c>
      <c r="H138" s="49"/>
      <c r="I138" s="24">
        <v>52</v>
      </c>
    </row>
    <row r="139" spans="1:9" s="24" customFormat="1" ht="11.25">
      <c r="A139" s="23">
        <f t="shared" si="8"/>
        <v>133</v>
      </c>
      <c r="B139" s="66" t="s">
        <v>3263</v>
      </c>
      <c r="C139" s="65" t="s">
        <v>3320</v>
      </c>
      <c r="D139" s="53" t="s">
        <v>3362</v>
      </c>
      <c r="E139" s="66">
        <v>45</v>
      </c>
      <c r="F139" s="51">
        <f t="shared" si="7"/>
        <v>0.45</v>
      </c>
      <c r="G139" s="52" t="str">
        <f t="shared" si="6"/>
        <v>Yếu</v>
      </c>
      <c r="H139" s="49"/>
      <c r="I139" s="24">
        <v>52</v>
      </c>
    </row>
    <row r="140" spans="1:9" s="24" customFormat="1" ht="11.25">
      <c r="A140" s="23">
        <f t="shared" si="8"/>
        <v>134</v>
      </c>
      <c r="B140" s="66" t="s">
        <v>3264</v>
      </c>
      <c r="C140" s="65" t="s">
        <v>3321</v>
      </c>
      <c r="D140" s="53" t="s">
        <v>3362</v>
      </c>
      <c r="E140" s="66">
        <v>47</v>
      </c>
      <c r="F140" s="51">
        <f t="shared" si="7"/>
        <v>0.47</v>
      </c>
      <c r="G140" s="52" t="str">
        <f t="shared" si="6"/>
        <v>Yếu</v>
      </c>
      <c r="H140" s="49"/>
      <c r="I140" s="24">
        <v>52</v>
      </c>
    </row>
    <row r="141" spans="1:9" s="24" customFormat="1" ht="11.25">
      <c r="A141" s="23">
        <f t="shared" si="8"/>
        <v>135</v>
      </c>
      <c r="B141" s="66" t="s">
        <v>3265</v>
      </c>
      <c r="C141" s="65" t="s">
        <v>3322</v>
      </c>
      <c r="D141" s="53" t="s">
        <v>3362</v>
      </c>
      <c r="E141" s="66">
        <v>52</v>
      </c>
      <c r="F141" s="51">
        <f t="shared" si="7"/>
        <v>0.52</v>
      </c>
      <c r="G141" s="52" t="str">
        <f t="shared" si="6"/>
        <v>Trung bình</v>
      </c>
      <c r="H141" s="49"/>
      <c r="I141" s="24">
        <v>52</v>
      </c>
    </row>
    <row r="142" spans="1:9" s="24" customFormat="1" ht="11.25">
      <c r="A142" s="23">
        <f t="shared" si="8"/>
        <v>136</v>
      </c>
      <c r="B142" s="66" t="s">
        <v>3266</v>
      </c>
      <c r="C142" s="65" t="s">
        <v>3323</v>
      </c>
      <c r="D142" s="53" t="s">
        <v>3362</v>
      </c>
      <c r="E142" s="66">
        <v>0</v>
      </c>
      <c r="F142" s="51">
        <f t="shared" si="7"/>
        <v>0</v>
      </c>
      <c r="G142" s="52" t="str">
        <f t="shared" si="6"/>
        <v>Kém</v>
      </c>
      <c r="H142" s="49"/>
      <c r="I142" s="24">
        <v>52</v>
      </c>
    </row>
    <row r="143" spans="1:9" s="24" customFormat="1" ht="11.25">
      <c r="A143" s="23">
        <f t="shared" si="8"/>
        <v>137</v>
      </c>
      <c r="B143" s="66" t="s">
        <v>3267</v>
      </c>
      <c r="C143" s="65" t="s">
        <v>3324</v>
      </c>
      <c r="D143" s="53" t="s">
        <v>3362</v>
      </c>
      <c r="E143" s="66">
        <v>0</v>
      </c>
      <c r="F143" s="51">
        <f t="shared" si="7"/>
        <v>0</v>
      </c>
      <c r="G143" s="52" t="str">
        <f t="shared" si="6"/>
        <v>Kém</v>
      </c>
      <c r="H143" s="49"/>
      <c r="I143" s="24">
        <v>52</v>
      </c>
    </row>
    <row r="144" spans="1:9" s="24" customFormat="1" ht="11.25">
      <c r="A144" s="23">
        <f t="shared" si="8"/>
        <v>138</v>
      </c>
      <c r="B144" s="66" t="s">
        <v>3268</v>
      </c>
      <c r="C144" s="65" t="s">
        <v>3325</v>
      </c>
      <c r="D144" s="53" t="s">
        <v>3362</v>
      </c>
      <c r="E144" s="66">
        <v>50</v>
      </c>
      <c r="F144" s="51">
        <f t="shared" si="7"/>
        <v>0.5</v>
      </c>
      <c r="G144" s="52" t="str">
        <f t="shared" si="6"/>
        <v>Trung bình</v>
      </c>
      <c r="H144" s="49"/>
      <c r="I144" s="24">
        <v>52</v>
      </c>
    </row>
    <row r="145" spans="1:9" s="24" customFormat="1" ht="11.25">
      <c r="A145" s="23">
        <f t="shared" si="8"/>
        <v>139</v>
      </c>
      <c r="B145" s="66" t="s">
        <v>3269</v>
      </c>
      <c r="C145" s="65" t="s">
        <v>3326</v>
      </c>
      <c r="D145" s="53" t="s">
        <v>3362</v>
      </c>
      <c r="E145" s="66">
        <v>45</v>
      </c>
      <c r="F145" s="51">
        <f t="shared" si="7"/>
        <v>0.45</v>
      </c>
      <c r="G145" s="52" t="str">
        <f t="shared" si="6"/>
        <v>Yếu</v>
      </c>
      <c r="H145" s="49"/>
      <c r="I145" s="24">
        <v>52</v>
      </c>
    </row>
    <row r="146" spans="1:9" s="24" customFormat="1" ht="11.25">
      <c r="A146" s="23">
        <f t="shared" si="8"/>
        <v>140</v>
      </c>
      <c r="B146" s="66" t="s">
        <v>3270</v>
      </c>
      <c r="C146" s="65" t="s">
        <v>3327</v>
      </c>
      <c r="D146" s="53" t="s">
        <v>3362</v>
      </c>
      <c r="E146" s="66">
        <v>57</v>
      </c>
      <c r="F146" s="51">
        <f t="shared" si="7"/>
        <v>0.57</v>
      </c>
      <c r="G146" s="52" t="str">
        <f t="shared" si="6"/>
        <v>Trung bình</v>
      </c>
      <c r="H146" s="49"/>
      <c r="I146" s="24">
        <v>52</v>
      </c>
    </row>
    <row r="147" spans="1:9" s="24" customFormat="1" ht="11.25">
      <c r="A147" s="23">
        <f t="shared" si="8"/>
        <v>141</v>
      </c>
      <c r="B147" s="66" t="s">
        <v>3271</v>
      </c>
      <c r="C147" s="65" t="s">
        <v>3328</v>
      </c>
      <c r="D147" s="53" t="s">
        <v>3362</v>
      </c>
      <c r="E147" s="66">
        <v>60</v>
      </c>
      <c r="F147" s="51">
        <f t="shared" si="7"/>
        <v>0.6</v>
      </c>
      <c r="G147" s="52" t="str">
        <f t="shared" si="6"/>
        <v>TB Khá</v>
      </c>
      <c r="H147" s="49"/>
      <c r="I147" s="24">
        <v>52</v>
      </c>
    </row>
    <row r="148" spans="1:9" s="24" customFormat="1" ht="11.25">
      <c r="A148" s="23">
        <f t="shared" si="8"/>
        <v>142</v>
      </c>
      <c r="B148" s="66" t="s">
        <v>3272</v>
      </c>
      <c r="C148" s="65" t="s">
        <v>352</v>
      </c>
      <c r="D148" s="53" t="s">
        <v>3362</v>
      </c>
      <c r="E148" s="66">
        <v>0</v>
      </c>
      <c r="F148" s="51">
        <f t="shared" si="7"/>
        <v>0</v>
      </c>
      <c r="G148" s="52" t="str">
        <f t="shared" si="6"/>
        <v>Kém</v>
      </c>
      <c r="H148" s="49"/>
      <c r="I148" s="24">
        <v>52</v>
      </c>
    </row>
    <row r="149" spans="1:9" s="24" customFormat="1" ht="11.25">
      <c r="A149" s="23">
        <f t="shared" si="8"/>
        <v>143</v>
      </c>
      <c r="B149" s="66" t="s">
        <v>3273</v>
      </c>
      <c r="C149" s="65" t="s">
        <v>3329</v>
      </c>
      <c r="D149" s="53" t="s">
        <v>3362</v>
      </c>
      <c r="E149" s="66">
        <v>0</v>
      </c>
      <c r="F149" s="51">
        <f t="shared" si="7"/>
        <v>0</v>
      </c>
      <c r="G149" s="52" t="str">
        <f t="shared" si="6"/>
        <v>Kém</v>
      </c>
      <c r="H149" s="49"/>
      <c r="I149" s="24">
        <v>52</v>
      </c>
    </row>
    <row r="150" spans="1:9" s="24" customFormat="1" ht="11.25">
      <c r="A150" s="23">
        <f t="shared" si="8"/>
        <v>144</v>
      </c>
      <c r="B150" s="66" t="s">
        <v>3274</v>
      </c>
      <c r="C150" s="65" t="s">
        <v>3330</v>
      </c>
      <c r="D150" s="53" t="s">
        <v>3362</v>
      </c>
      <c r="E150" s="66">
        <v>42</v>
      </c>
      <c r="F150" s="51">
        <f t="shared" si="7"/>
        <v>0.42</v>
      </c>
      <c r="G150" s="52" t="str">
        <f t="shared" si="6"/>
        <v>Yếu</v>
      </c>
      <c r="H150" s="49"/>
      <c r="I150" s="24">
        <v>52</v>
      </c>
    </row>
    <row r="151" spans="1:9" s="24" customFormat="1" ht="11.25">
      <c r="A151" s="23">
        <f t="shared" si="8"/>
        <v>145</v>
      </c>
      <c r="B151" s="66" t="s">
        <v>3275</v>
      </c>
      <c r="C151" s="65" t="s">
        <v>3331</v>
      </c>
      <c r="D151" s="53" t="s">
        <v>3362</v>
      </c>
      <c r="E151" s="66">
        <v>70</v>
      </c>
      <c r="F151" s="51">
        <f t="shared" si="7"/>
        <v>0.7</v>
      </c>
      <c r="G151" s="52" t="str">
        <f t="shared" si="6"/>
        <v>Khá</v>
      </c>
      <c r="H151" s="49"/>
      <c r="I151" s="24">
        <v>52</v>
      </c>
    </row>
    <row r="152" spans="1:9" s="24" customFormat="1" ht="11.25">
      <c r="A152" s="23">
        <f t="shared" si="8"/>
        <v>146</v>
      </c>
      <c r="B152" s="66" t="s">
        <v>3276</v>
      </c>
      <c r="C152" s="65" t="s">
        <v>3332</v>
      </c>
      <c r="D152" s="53" t="s">
        <v>3362</v>
      </c>
      <c r="E152" s="66">
        <v>50</v>
      </c>
      <c r="F152" s="51">
        <f t="shared" si="7"/>
        <v>0.5</v>
      </c>
      <c r="G152" s="52" t="str">
        <f t="shared" si="6"/>
        <v>Trung bình</v>
      </c>
      <c r="H152" s="49"/>
      <c r="I152" s="24">
        <v>52</v>
      </c>
    </row>
    <row r="153" spans="1:9" s="24" customFormat="1" ht="11.25">
      <c r="A153" s="23">
        <f t="shared" si="8"/>
        <v>147</v>
      </c>
      <c r="B153" s="66" t="s">
        <v>3277</v>
      </c>
      <c r="C153" s="65" t="s">
        <v>3333</v>
      </c>
      <c r="D153" s="53" t="s">
        <v>3362</v>
      </c>
      <c r="E153" s="66">
        <v>52</v>
      </c>
      <c r="F153" s="51">
        <f t="shared" si="7"/>
        <v>0.52</v>
      </c>
      <c r="G153" s="52" t="str">
        <f t="shared" si="6"/>
        <v>Trung bình</v>
      </c>
      <c r="H153" s="49"/>
      <c r="I153" s="24">
        <v>53</v>
      </c>
    </row>
    <row r="154" spans="1:9" s="24" customFormat="1" ht="11.25">
      <c r="A154" s="23">
        <f t="shared" si="8"/>
        <v>148</v>
      </c>
      <c r="B154" s="66" t="s">
        <v>3278</v>
      </c>
      <c r="C154" s="65" t="s">
        <v>3334</v>
      </c>
      <c r="D154" s="53" t="s">
        <v>3362</v>
      </c>
      <c r="E154" s="66">
        <v>74</v>
      </c>
      <c r="F154" s="51">
        <f t="shared" si="7"/>
        <v>0.74</v>
      </c>
      <c r="G154" s="52" t="str">
        <f t="shared" si="6"/>
        <v>Khá</v>
      </c>
      <c r="H154" s="49"/>
      <c r="I154" s="24">
        <v>53</v>
      </c>
    </row>
    <row r="155" spans="1:9" s="24" customFormat="1" ht="11.25">
      <c r="A155" s="23">
        <f t="shared" si="8"/>
        <v>149</v>
      </c>
      <c r="B155" s="66" t="s">
        <v>3279</v>
      </c>
      <c r="C155" s="65" t="s">
        <v>3335</v>
      </c>
      <c r="D155" s="53" t="s">
        <v>3362</v>
      </c>
      <c r="E155" s="66">
        <v>52</v>
      </c>
      <c r="F155" s="51">
        <f t="shared" si="7"/>
        <v>0.52</v>
      </c>
      <c r="G155" s="52" t="str">
        <f t="shared" si="6"/>
        <v>Trung bình</v>
      </c>
      <c r="H155" s="49"/>
      <c r="I155" s="24">
        <v>53</v>
      </c>
    </row>
    <row r="156" spans="1:9" s="24" customFormat="1" ht="11.25">
      <c r="A156" s="23">
        <f t="shared" si="8"/>
        <v>150</v>
      </c>
      <c r="B156" s="66" t="s">
        <v>3280</v>
      </c>
      <c r="C156" s="65" t="s">
        <v>3336</v>
      </c>
      <c r="D156" s="53" t="s">
        <v>3362</v>
      </c>
      <c r="E156" s="66">
        <v>67</v>
      </c>
      <c r="F156" s="51">
        <f t="shared" si="7"/>
        <v>0.67</v>
      </c>
      <c r="G156" s="52" t="str">
        <f t="shared" si="6"/>
        <v>TB Khá</v>
      </c>
      <c r="H156" s="49"/>
      <c r="I156" s="24">
        <v>53</v>
      </c>
    </row>
    <row r="157" spans="1:9" s="24" customFormat="1" ht="11.25">
      <c r="A157" s="23">
        <f t="shared" si="8"/>
        <v>151</v>
      </c>
      <c r="B157" s="66" t="s">
        <v>3281</v>
      </c>
      <c r="C157" s="65" t="s">
        <v>3337</v>
      </c>
      <c r="D157" s="53" t="s">
        <v>3362</v>
      </c>
      <c r="E157" s="66">
        <v>72</v>
      </c>
      <c r="F157" s="51">
        <f t="shared" si="7"/>
        <v>0.72</v>
      </c>
      <c r="G157" s="52" t="str">
        <f t="shared" si="6"/>
        <v>Khá</v>
      </c>
      <c r="H157" s="49"/>
      <c r="I157" s="24">
        <v>53</v>
      </c>
    </row>
    <row r="158" spans="1:9" s="24" customFormat="1" ht="11.25">
      <c r="A158" s="23">
        <f t="shared" si="8"/>
        <v>152</v>
      </c>
      <c r="B158" s="66" t="s">
        <v>3282</v>
      </c>
      <c r="C158" s="65" t="s">
        <v>3338</v>
      </c>
      <c r="D158" s="53" t="s">
        <v>3362</v>
      </c>
      <c r="E158" s="66">
        <v>52</v>
      </c>
      <c r="F158" s="51">
        <f t="shared" si="7"/>
        <v>0.52</v>
      </c>
      <c r="G158" s="52" t="str">
        <f t="shared" si="6"/>
        <v>Trung bình</v>
      </c>
      <c r="H158" s="49"/>
      <c r="I158" s="24">
        <v>53</v>
      </c>
    </row>
    <row r="159" spans="1:9" s="24" customFormat="1" ht="11.25">
      <c r="A159" s="23">
        <f t="shared" si="8"/>
        <v>153</v>
      </c>
      <c r="B159" s="66" t="s">
        <v>3283</v>
      </c>
      <c r="C159" s="65" t="s">
        <v>3339</v>
      </c>
      <c r="D159" s="53" t="s">
        <v>3362</v>
      </c>
      <c r="E159" s="66">
        <v>52</v>
      </c>
      <c r="F159" s="51">
        <f t="shared" si="7"/>
        <v>0.52</v>
      </c>
      <c r="G159" s="52" t="str">
        <f t="shared" si="6"/>
        <v>Trung bình</v>
      </c>
      <c r="H159" s="49"/>
      <c r="I159" s="24">
        <v>53</v>
      </c>
    </row>
    <row r="160" spans="1:9" s="24" customFormat="1" ht="11.25">
      <c r="A160" s="23">
        <f t="shared" si="8"/>
        <v>154</v>
      </c>
      <c r="B160" s="66" t="s">
        <v>3284</v>
      </c>
      <c r="C160" s="65" t="s">
        <v>3340</v>
      </c>
      <c r="D160" s="53" t="s">
        <v>3362</v>
      </c>
      <c r="E160" s="66">
        <v>62</v>
      </c>
      <c r="F160" s="51">
        <f t="shared" si="7"/>
        <v>0.62</v>
      </c>
      <c r="G160" s="52" t="str">
        <f t="shared" si="6"/>
        <v>TB Khá</v>
      </c>
      <c r="H160" s="49"/>
      <c r="I160" s="24">
        <v>53</v>
      </c>
    </row>
    <row r="161" spans="1:9" s="24" customFormat="1" ht="11.25">
      <c r="A161" s="23">
        <f t="shared" si="8"/>
        <v>155</v>
      </c>
      <c r="B161" s="66" t="s">
        <v>3285</v>
      </c>
      <c r="C161" s="65" t="s">
        <v>3341</v>
      </c>
      <c r="D161" s="53" t="s">
        <v>3362</v>
      </c>
      <c r="E161" s="66">
        <v>52</v>
      </c>
      <c r="F161" s="51">
        <f t="shared" si="7"/>
        <v>0.52</v>
      </c>
      <c r="G161" s="52" t="str">
        <f t="shared" si="6"/>
        <v>Trung bình</v>
      </c>
      <c r="H161" s="49"/>
      <c r="I161" s="24">
        <v>53</v>
      </c>
    </row>
    <row r="162" spans="1:9" s="24" customFormat="1" ht="11.25">
      <c r="A162" s="23">
        <f t="shared" si="8"/>
        <v>156</v>
      </c>
      <c r="B162" s="66" t="s">
        <v>3286</v>
      </c>
      <c r="C162" s="65" t="s">
        <v>3342</v>
      </c>
      <c r="D162" s="53" t="s">
        <v>3362</v>
      </c>
      <c r="E162" s="66">
        <v>48</v>
      </c>
      <c r="F162" s="51">
        <f t="shared" si="7"/>
        <v>0.48</v>
      </c>
      <c r="G162" s="52" t="str">
        <f t="shared" si="6"/>
        <v>Yếu</v>
      </c>
      <c r="H162" s="49"/>
      <c r="I162" s="24">
        <v>53</v>
      </c>
    </row>
    <row r="163" spans="1:9" s="24" customFormat="1" ht="11.25">
      <c r="A163" s="23">
        <f t="shared" si="8"/>
        <v>157</v>
      </c>
      <c r="B163" s="66" t="s">
        <v>3287</v>
      </c>
      <c r="C163" s="65" t="s">
        <v>3343</v>
      </c>
      <c r="D163" s="53" t="s">
        <v>3362</v>
      </c>
      <c r="E163" s="66">
        <v>62</v>
      </c>
      <c r="F163" s="51">
        <f t="shared" si="7"/>
        <v>0.62</v>
      </c>
      <c r="G163" s="52" t="str">
        <f t="shared" si="6"/>
        <v>TB Khá</v>
      </c>
      <c r="H163" s="49"/>
      <c r="I163" s="24">
        <v>53</v>
      </c>
    </row>
    <row r="164" spans="1:9" s="24" customFormat="1" ht="11.25">
      <c r="A164" s="23">
        <f t="shared" si="8"/>
        <v>158</v>
      </c>
      <c r="B164" s="66" t="s">
        <v>3288</v>
      </c>
      <c r="C164" s="65" t="s">
        <v>3344</v>
      </c>
      <c r="D164" s="53" t="s">
        <v>3362</v>
      </c>
      <c r="E164" s="66">
        <v>49</v>
      </c>
      <c r="F164" s="51">
        <f t="shared" si="7"/>
        <v>0.49</v>
      </c>
      <c r="G164" s="52" t="str">
        <f t="shared" si="6"/>
        <v>Yếu</v>
      </c>
      <c r="H164" s="49"/>
      <c r="I164" s="24">
        <v>53</v>
      </c>
    </row>
    <row r="165" spans="1:9" s="24" customFormat="1" ht="11.25">
      <c r="A165" s="23">
        <f t="shared" si="8"/>
        <v>159</v>
      </c>
      <c r="B165" s="66" t="s">
        <v>3289</v>
      </c>
      <c r="C165" s="65" t="s">
        <v>2208</v>
      </c>
      <c r="D165" s="53" t="s">
        <v>3362</v>
      </c>
      <c r="E165" s="66">
        <v>60</v>
      </c>
      <c r="F165" s="51">
        <f t="shared" si="7"/>
        <v>0.6</v>
      </c>
      <c r="G165" s="52" t="str">
        <f t="shared" si="6"/>
        <v>TB Khá</v>
      </c>
      <c r="H165" s="49"/>
      <c r="I165" s="24">
        <v>53</v>
      </c>
    </row>
    <row r="166" spans="1:9" s="24" customFormat="1" ht="11.25">
      <c r="A166" s="23">
        <f t="shared" si="8"/>
        <v>160</v>
      </c>
      <c r="B166" s="66" t="s">
        <v>3290</v>
      </c>
      <c r="C166" s="65" t="s">
        <v>3345</v>
      </c>
      <c r="D166" s="53" t="s">
        <v>3362</v>
      </c>
      <c r="E166" s="66">
        <v>55</v>
      </c>
      <c r="F166" s="51">
        <f t="shared" si="7"/>
        <v>0.55</v>
      </c>
      <c r="G166" s="52" t="str">
        <f t="shared" si="6"/>
        <v>Trung bình</v>
      </c>
      <c r="H166" s="49"/>
      <c r="I166" s="24">
        <v>53</v>
      </c>
    </row>
    <row r="167" spans="1:9" s="24" customFormat="1" ht="11.25">
      <c r="A167" s="23">
        <f t="shared" si="8"/>
        <v>161</v>
      </c>
      <c r="B167" s="66" t="s">
        <v>3291</v>
      </c>
      <c r="C167" s="65" t="s">
        <v>3346</v>
      </c>
      <c r="D167" s="53" t="s">
        <v>3362</v>
      </c>
      <c r="E167" s="66">
        <v>60</v>
      </c>
      <c r="F167" s="51">
        <f t="shared" si="7"/>
        <v>0.6</v>
      </c>
      <c r="G167" s="52" t="str">
        <f t="shared" si="6"/>
        <v>TB Khá</v>
      </c>
      <c r="H167" s="49"/>
      <c r="I167" s="24">
        <v>53</v>
      </c>
    </row>
    <row r="168" spans="1:9" s="24" customFormat="1" ht="11.25">
      <c r="A168" s="23">
        <f t="shared" si="8"/>
        <v>162</v>
      </c>
      <c r="B168" s="66" t="s">
        <v>3292</v>
      </c>
      <c r="C168" s="65" t="s">
        <v>3347</v>
      </c>
      <c r="D168" s="53" t="s">
        <v>3362</v>
      </c>
      <c r="E168" s="66">
        <v>47</v>
      </c>
      <c r="F168" s="51">
        <f t="shared" si="7"/>
        <v>0.47</v>
      </c>
      <c r="G168" s="52" t="str">
        <f t="shared" si="6"/>
        <v>Yếu</v>
      </c>
      <c r="H168" s="49"/>
      <c r="I168" s="24">
        <v>53</v>
      </c>
    </row>
    <row r="169" spans="1:9" s="24" customFormat="1" ht="11.25">
      <c r="A169" s="23">
        <f t="shared" si="8"/>
        <v>163</v>
      </c>
      <c r="B169" s="66" t="s">
        <v>3293</v>
      </c>
      <c r="C169" s="65" t="s">
        <v>3348</v>
      </c>
      <c r="D169" s="53" t="s">
        <v>3362</v>
      </c>
      <c r="E169" s="66">
        <v>0</v>
      </c>
      <c r="F169" s="51">
        <f t="shared" si="7"/>
        <v>0</v>
      </c>
      <c r="G169" s="52" t="str">
        <f t="shared" si="6"/>
        <v>Kém</v>
      </c>
      <c r="H169" s="49"/>
      <c r="I169" s="24">
        <v>53</v>
      </c>
    </row>
    <row r="170" spans="1:9" s="24" customFormat="1" ht="11.25">
      <c r="A170" s="23">
        <f t="shared" si="8"/>
        <v>164</v>
      </c>
      <c r="B170" s="66" t="s">
        <v>3294</v>
      </c>
      <c r="C170" s="65" t="s">
        <v>3349</v>
      </c>
      <c r="D170" s="53" t="s">
        <v>3362</v>
      </c>
      <c r="E170" s="66">
        <v>47</v>
      </c>
      <c r="F170" s="51">
        <f t="shared" si="7"/>
        <v>0.47</v>
      </c>
      <c r="G170" s="52" t="str">
        <f t="shared" si="6"/>
        <v>Yếu</v>
      </c>
      <c r="H170" s="49"/>
      <c r="I170" s="24">
        <v>53</v>
      </c>
    </row>
    <row r="171" spans="1:9" s="24" customFormat="1" ht="11.25">
      <c r="A171" s="23">
        <f t="shared" si="8"/>
        <v>165</v>
      </c>
      <c r="B171" s="66" t="s">
        <v>3295</v>
      </c>
      <c r="C171" s="65" t="s">
        <v>3350</v>
      </c>
      <c r="D171" s="53" t="s">
        <v>3362</v>
      </c>
      <c r="E171" s="66">
        <v>52</v>
      </c>
      <c r="F171" s="51">
        <f t="shared" si="7"/>
        <v>0.52</v>
      </c>
      <c r="G171" s="52" t="str">
        <f t="shared" si="6"/>
        <v>Trung bình</v>
      </c>
      <c r="H171" s="49"/>
      <c r="I171" s="24">
        <v>53</v>
      </c>
    </row>
    <row r="172" spans="1:9" s="24" customFormat="1" ht="11.25">
      <c r="A172" s="23">
        <f t="shared" si="8"/>
        <v>166</v>
      </c>
      <c r="B172" s="66" t="s">
        <v>3296</v>
      </c>
      <c r="C172" s="65" t="s">
        <v>3351</v>
      </c>
      <c r="D172" s="53" t="s">
        <v>3362</v>
      </c>
      <c r="E172" s="66">
        <v>45</v>
      </c>
      <c r="F172" s="51">
        <f t="shared" si="7"/>
        <v>0.45</v>
      </c>
      <c r="G172" s="52" t="str">
        <f t="shared" si="6"/>
        <v>Yếu</v>
      </c>
      <c r="H172" s="49"/>
      <c r="I172" s="24">
        <v>53</v>
      </c>
    </row>
    <row r="173" spans="1:9" s="24" customFormat="1" ht="11.25">
      <c r="A173" s="23">
        <f t="shared" si="8"/>
        <v>167</v>
      </c>
      <c r="B173" s="66" t="s">
        <v>3297</v>
      </c>
      <c r="C173" s="65" t="s">
        <v>3352</v>
      </c>
      <c r="D173" s="53" t="s">
        <v>3362</v>
      </c>
      <c r="E173" s="66">
        <v>55</v>
      </c>
      <c r="F173" s="51">
        <f t="shared" si="7"/>
        <v>0.55</v>
      </c>
      <c r="G173" s="52" t="str">
        <f t="shared" si="6"/>
        <v>Trung bình</v>
      </c>
      <c r="H173" s="49"/>
      <c r="I173" s="24">
        <v>53</v>
      </c>
    </row>
    <row r="174" spans="1:9" s="24" customFormat="1" ht="11.25">
      <c r="A174" s="23">
        <f t="shared" si="8"/>
        <v>168</v>
      </c>
      <c r="B174" s="66" t="s">
        <v>3298</v>
      </c>
      <c r="C174" s="65" t="s">
        <v>3353</v>
      </c>
      <c r="D174" s="53" t="s">
        <v>3362</v>
      </c>
      <c r="E174" s="66">
        <v>70</v>
      </c>
      <c r="F174" s="51">
        <f t="shared" si="7"/>
        <v>0.7</v>
      </c>
      <c r="G174" s="52" t="str">
        <f t="shared" si="6"/>
        <v>Khá</v>
      </c>
      <c r="H174" s="49"/>
      <c r="I174" s="24">
        <v>53</v>
      </c>
    </row>
    <row r="175" spans="1:9" s="24" customFormat="1" ht="11.25">
      <c r="A175" s="23">
        <f t="shared" si="8"/>
        <v>169</v>
      </c>
      <c r="B175" s="66" t="s">
        <v>3299</v>
      </c>
      <c r="C175" s="65" t="s">
        <v>3354</v>
      </c>
      <c r="D175" s="53" t="s">
        <v>3362</v>
      </c>
      <c r="E175" s="66">
        <v>0</v>
      </c>
      <c r="F175" s="51">
        <f t="shared" si="7"/>
        <v>0</v>
      </c>
      <c r="G175" s="52" t="str">
        <f t="shared" si="6"/>
        <v>Kém</v>
      </c>
      <c r="H175" s="49"/>
      <c r="I175" s="24">
        <v>53</v>
      </c>
    </row>
    <row r="176" spans="1:9" s="24" customFormat="1" ht="11.25">
      <c r="A176" s="23">
        <f t="shared" si="8"/>
        <v>170</v>
      </c>
      <c r="B176" s="66" t="s">
        <v>3300</v>
      </c>
      <c r="C176" s="65" t="s">
        <v>2227</v>
      </c>
      <c r="D176" s="53" t="s">
        <v>3362</v>
      </c>
      <c r="E176" s="66">
        <v>47</v>
      </c>
      <c r="F176" s="51">
        <f t="shared" si="7"/>
        <v>0.47</v>
      </c>
      <c r="G176" s="52" t="str">
        <f t="shared" si="6"/>
        <v>Yếu</v>
      </c>
      <c r="H176" s="49"/>
      <c r="I176" s="24">
        <v>53</v>
      </c>
    </row>
    <row r="177" spans="1:9" s="24" customFormat="1" ht="11.25">
      <c r="A177" s="23">
        <f t="shared" si="8"/>
        <v>171</v>
      </c>
      <c r="B177" s="66" t="s">
        <v>3301</v>
      </c>
      <c r="C177" s="65" t="s">
        <v>3355</v>
      </c>
      <c r="D177" s="53" t="s">
        <v>3362</v>
      </c>
      <c r="E177" s="66">
        <v>47</v>
      </c>
      <c r="F177" s="51">
        <f t="shared" si="7"/>
        <v>0.47</v>
      </c>
      <c r="G177" s="52" t="str">
        <f t="shared" si="6"/>
        <v>Yếu</v>
      </c>
      <c r="H177" s="49"/>
      <c r="I177" s="24">
        <v>53</v>
      </c>
    </row>
    <row r="178" spans="1:9" s="24" customFormat="1" ht="11.25">
      <c r="A178" s="23">
        <f t="shared" si="8"/>
        <v>172</v>
      </c>
      <c r="B178" s="66" t="s">
        <v>3302</v>
      </c>
      <c r="C178" s="65" t="s">
        <v>3356</v>
      </c>
      <c r="D178" s="53" t="s">
        <v>3362</v>
      </c>
      <c r="E178" s="66">
        <v>50</v>
      </c>
      <c r="F178" s="51">
        <f t="shared" si="7"/>
        <v>0.5</v>
      </c>
      <c r="G178" s="52" t="str">
        <f t="shared" si="6"/>
        <v>Trung bình</v>
      </c>
      <c r="H178" s="49"/>
      <c r="I178" s="24">
        <v>53</v>
      </c>
    </row>
    <row r="179" spans="1:9" s="24" customFormat="1" ht="11.25">
      <c r="A179" s="23">
        <f t="shared" si="8"/>
        <v>173</v>
      </c>
      <c r="B179" s="66" t="s">
        <v>3303</v>
      </c>
      <c r="C179" s="65" t="s">
        <v>3357</v>
      </c>
      <c r="D179" s="53" t="s">
        <v>3362</v>
      </c>
      <c r="E179" s="66">
        <v>54</v>
      </c>
      <c r="F179" s="51">
        <f t="shared" si="7"/>
        <v>0.54</v>
      </c>
      <c r="G179" s="52" t="str">
        <f t="shared" si="6"/>
        <v>Trung bình</v>
      </c>
      <c r="H179" s="49"/>
      <c r="I179" s="24">
        <v>53</v>
      </c>
    </row>
    <row r="180" spans="1:9" s="24" customFormat="1" ht="11.25">
      <c r="A180" s="23">
        <f t="shared" si="8"/>
        <v>174</v>
      </c>
      <c r="B180" s="66" t="s">
        <v>3304</v>
      </c>
      <c r="C180" s="65" t="s">
        <v>1730</v>
      </c>
      <c r="D180" s="53" t="s">
        <v>3362</v>
      </c>
      <c r="E180" s="66">
        <v>61</v>
      </c>
      <c r="F180" s="51">
        <f t="shared" si="7"/>
        <v>0.61</v>
      </c>
      <c r="G180" s="52" t="str">
        <f t="shared" si="6"/>
        <v>TB Khá</v>
      </c>
      <c r="H180" s="49"/>
      <c r="I180" s="24">
        <v>53</v>
      </c>
    </row>
    <row r="181" spans="1:9" s="24" customFormat="1" ht="11.25">
      <c r="A181" s="23">
        <f t="shared" si="8"/>
        <v>175</v>
      </c>
      <c r="B181" s="66" t="s">
        <v>3305</v>
      </c>
      <c r="C181" s="65" t="s">
        <v>3358</v>
      </c>
      <c r="D181" s="53" t="s">
        <v>3362</v>
      </c>
      <c r="E181" s="66">
        <v>55</v>
      </c>
      <c r="F181" s="51">
        <f t="shared" si="7"/>
        <v>0.55</v>
      </c>
      <c r="G181" s="52" t="str">
        <f t="shared" si="6"/>
        <v>Trung bình</v>
      </c>
      <c r="H181" s="49"/>
      <c r="I181" s="24">
        <v>53</v>
      </c>
    </row>
    <row r="182" spans="1:9" s="24" customFormat="1" ht="11.25">
      <c r="A182" s="23">
        <f t="shared" si="8"/>
        <v>176</v>
      </c>
      <c r="B182" s="66" t="s">
        <v>3306</v>
      </c>
      <c r="C182" s="65" t="s">
        <v>3359</v>
      </c>
      <c r="D182" s="53" t="s">
        <v>3362</v>
      </c>
      <c r="E182" s="66">
        <v>50</v>
      </c>
      <c r="F182" s="51">
        <f t="shared" si="7"/>
        <v>0.5</v>
      </c>
      <c r="G182" s="52" t="str">
        <f t="shared" si="6"/>
        <v>Trung bình</v>
      </c>
      <c r="H182" s="49"/>
      <c r="I182" s="24">
        <v>53</v>
      </c>
    </row>
    <row r="183" spans="1:9" s="24" customFormat="1" ht="11.25">
      <c r="A183" s="23">
        <f t="shared" si="8"/>
        <v>177</v>
      </c>
      <c r="B183" s="66" t="s">
        <v>3307</v>
      </c>
      <c r="C183" s="65" t="s">
        <v>3360</v>
      </c>
      <c r="D183" s="53" t="s">
        <v>3362</v>
      </c>
      <c r="E183" s="66">
        <v>49</v>
      </c>
      <c r="F183" s="51">
        <f t="shared" si="7"/>
        <v>0.49</v>
      </c>
      <c r="G183" s="52" t="str">
        <f t="shared" si="6"/>
        <v>Yếu</v>
      </c>
      <c r="H183" s="49"/>
      <c r="I183" s="24">
        <v>53</v>
      </c>
    </row>
    <row r="184" spans="1:9" s="24" customFormat="1" ht="11.25">
      <c r="A184" s="23">
        <f t="shared" si="8"/>
        <v>178</v>
      </c>
      <c r="B184" s="66" t="s">
        <v>3308</v>
      </c>
      <c r="C184" s="65" t="s">
        <v>3361</v>
      </c>
      <c r="D184" s="53" t="s">
        <v>3362</v>
      </c>
      <c r="E184" s="66">
        <v>64</v>
      </c>
      <c r="F184" s="51">
        <f t="shared" si="7"/>
        <v>0.64</v>
      </c>
      <c r="G184" s="52" t="str">
        <f t="shared" si="6"/>
        <v>TB Khá</v>
      </c>
      <c r="H184" s="49"/>
      <c r="I184" s="24">
        <v>53</v>
      </c>
    </row>
    <row r="185" spans="1:8" s="11" customFormat="1" ht="12.75">
      <c r="A185" s="31"/>
      <c r="B185" s="38"/>
      <c r="C185" s="39"/>
      <c r="D185" s="38"/>
      <c r="E185" s="40"/>
      <c r="F185" s="41"/>
      <c r="G185" s="42"/>
      <c r="H185" s="37"/>
    </row>
  </sheetData>
  <sheetProtection/>
  <autoFilter ref="A6:J184"/>
  <mergeCells count="3">
    <mergeCell ref="A1:H1"/>
    <mergeCell ref="A2:H2"/>
    <mergeCell ref="A3:H3"/>
  </mergeCells>
  <printOptions/>
  <pageMargins left="0.75" right="0" top="0" bottom="0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J117"/>
  <sheetViews>
    <sheetView zoomScalePageLayoutView="0" workbookViewId="0" topLeftCell="A104">
      <selection activeCell="A118" sqref="A118:IV127"/>
    </sheetView>
  </sheetViews>
  <sheetFormatPr defaultColWidth="9.140625" defaultRowHeight="12.75"/>
  <cols>
    <col min="1" max="1" width="4.28125" style="6" customWidth="1"/>
    <col min="2" max="2" width="10.7109375" style="6" customWidth="1"/>
    <col min="3" max="3" width="20.7109375" style="3" customWidth="1"/>
    <col min="4" max="4" width="9.28125" style="6" bestFit="1" customWidth="1"/>
    <col min="5" max="5" width="9.140625" style="6" customWidth="1"/>
    <col min="6" max="6" width="11.7109375" style="6" customWidth="1"/>
    <col min="7" max="7" width="13.57421875" style="6" customWidth="1"/>
    <col min="8" max="8" width="12.7109375" style="6" customWidth="1"/>
    <col min="9" max="9" width="15.7109375" style="6" customWidth="1"/>
    <col min="10" max="10" width="13.140625" style="25" customWidth="1"/>
    <col min="11" max="12" width="9.140625" style="3" customWidth="1"/>
    <col min="13" max="13" width="19.28125" style="3" customWidth="1"/>
    <col min="14" max="16384" width="9.140625" style="3" customWidth="1"/>
  </cols>
  <sheetData>
    <row r="1" spans="1:10" ht="20.25" customHeight="1">
      <c r="A1" s="75" t="s">
        <v>3144</v>
      </c>
      <c r="B1" s="75"/>
      <c r="C1" s="75"/>
      <c r="D1" s="75"/>
      <c r="E1" s="75"/>
      <c r="F1" s="75"/>
      <c r="G1" s="75"/>
      <c r="H1" s="75"/>
      <c r="I1" s="48" t="s">
        <v>4274</v>
      </c>
      <c r="J1" s="2"/>
    </row>
    <row r="2" spans="1:10" ht="20.25" customHeight="1">
      <c r="A2" s="75" t="s">
        <v>106</v>
      </c>
      <c r="B2" s="75"/>
      <c r="C2" s="75"/>
      <c r="D2" s="75"/>
      <c r="E2" s="75"/>
      <c r="F2" s="75"/>
      <c r="G2" s="75"/>
      <c r="H2" s="75"/>
      <c r="I2" s="2"/>
      <c r="J2" s="2"/>
    </row>
    <row r="3" spans="1:10" ht="20.25" customHeight="1">
      <c r="A3" s="75" t="s">
        <v>3776</v>
      </c>
      <c r="B3" s="75"/>
      <c r="C3" s="75"/>
      <c r="D3" s="75"/>
      <c r="E3" s="75"/>
      <c r="F3" s="75"/>
      <c r="G3" s="75"/>
      <c r="H3" s="75"/>
      <c r="I3" s="2"/>
      <c r="J3" s="2"/>
    </row>
    <row r="4" spans="1:10" ht="9" customHeight="1">
      <c r="A4" s="1"/>
      <c r="C4" s="1"/>
      <c r="D4" s="1"/>
      <c r="E4" s="1"/>
      <c r="F4" s="1"/>
      <c r="G4" s="1"/>
      <c r="H4" s="1"/>
      <c r="I4" s="1"/>
      <c r="J4" s="1"/>
    </row>
    <row r="6" spans="1:8" s="43" customFormat="1" ht="24">
      <c r="A6" s="59" t="s">
        <v>4265</v>
      </c>
      <c r="B6" s="59" t="s">
        <v>4266</v>
      </c>
      <c r="C6" s="59" t="s">
        <v>4267</v>
      </c>
      <c r="D6" s="60" t="s">
        <v>4268</v>
      </c>
      <c r="E6" s="59" t="s">
        <v>4269</v>
      </c>
      <c r="F6" s="61" t="s">
        <v>4270</v>
      </c>
      <c r="G6" s="61" t="s">
        <v>4271</v>
      </c>
      <c r="H6" s="59" t="s">
        <v>4272</v>
      </c>
    </row>
    <row r="7" spans="1:9" s="24" customFormat="1" ht="11.25">
      <c r="A7" s="23">
        <v>1</v>
      </c>
      <c r="B7" s="66">
        <v>1551122641</v>
      </c>
      <c r="C7" s="65" t="s">
        <v>3756</v>
      </c>
      <c r="D7" s="53" t="s">
        <v>3757</v>
      </c>
      <c r="E7" s="66">
        <v>50</v>
      </c>
      <c r="F7" s="51">
        <f>E7/100</f>
        <v>0.5</v>
      </c>
      <c r="G7" s="52" t="str">
        <f aca="true" t="shared" si="0" ref="G7:G70">IF(E7&gt;89,"Xuất sắc",IF((E7&gt;79)*AND(E7&lt;90),"Tốt",IF((E7&gt;69)*AND(E7&lt;80),"Khá",IF((E7&gt;59)*AND(E7&lt;70),"TB Khá",IF((E7&gt;49)*AND(E7&lt;60),"Trung bình",IF((E7&gt;29)*AND(E7&lt;50),"Yếu",IF((E7&lt;30)*AND(E7&gt;=0),"Kém","  ")))))))</f>
        <v>Trung bình</v>
      </c>
      <c r="H7" s="49"/>
      <c r="I7" s="24">
        <v>52</v>
      </c>
    </row>
    <row r="8" spans="1:9" s="24" customFormat="1" ht="11.25">
      <c r="A8" s="23">
        <f>+A7+1</f>
        <v>2</v>
      </c>
      <c r="B8" s="66">
        <v>1551122448</v>
      </c>
      <c r="C8" s="65" t="s">
        <v>3758</v>
      </c>
      <c r="D8" s="53" t="s">
        <v>3757</v>
      </c>
      <c r="E8" s="66">
        <v>47</v>
      </c>
      <c r="F8" s="51">
        <f aca="true" t="shared" si="1" ref="F8:F67">E8/100</f>
        <v>0.47</v>
      </c>
      <c r="G8" s="52" t="str">
        <f t="shared" si="0"/>
        <v>Yếu</v>
      </c>
      <c r="H8" s="49"/>
      <c r="I8" s="24">
        <v>52</v>
      </c>
    </row>
    <row r="9" spans="1:9" s="24" customFormat="1" ht="11.25">
      <c r="A9" s="23">
        <f aca="true" t="shared" si="2" ref="A9:A72">+A8+1</f>
        <v>3</v>
      </c>
      <c r="B9" s="66">
        <v>1551122407</v>
      </c>
      <c r="C9" s="65" t="s">
        <v>3759</v>
      </c>
      <c r="D9" s="53" t="s">
        <v>3757</v>
      </c>
      <c r="E9" s="66">
        <v>50</v>
      </c>
      <c r="F9" s="51">
        <f t="shared" si="1"/>
        <v>0.5</v>
      </c>
      <c r="G9" s="52" t="str">
        <f t="shared" si="0"/>
        <v>Trung bình</v>
      </c>
      <c r="H9" s="49"/>
      <c r="I9" s="24">
        <v>52</v>
      </c>
    </row>
    <row r="10" spans="1:9" s="24" customFormat="1" ht="11.25">
      <c r="A10" s="23">
        <f t="shared" si="2"/>
        <v>4</v>
      </c>
      <c r="B10" s="66">
        <v>1551122602</v>
      </c>
      <c r="C10" s="65" t="s">
        <v>2008</v>
      </c>
      <c r="D10" s="53" t="s">
        <v>3757</v>
      </c>
      <c r="E10" s="66">
        <v>57</v>
      </c>
      <c r="F10" s="51">
        <f t="shared" si="1"/>
        <v>0.57</v>
      </c>
      <c r="G10" s="52" t="str">
        <f t="shared" si="0"/>
        <v>Trung bình</v>
      </c>
      <c r="H10" s="49"/>
      <c r="I10" s="24">
        <v>52</v>
      </c>
    </row>
    <row r="11" spans="1:9" s="24" customFormat="1" ht="11.25">
      <c r="A11" s="23">
        <f t="shared" si="2"/>
        <v>5</v>
      </c>
      <c r="B11" s="66">
        <v>1551122760</v>
      </c>
      <c r="C11" s="65" t="s">
        <v>4430</v>
      </c>
      <c r="D11" s="53" t="s">
        <v>3757</v>
      </c>
      <c r="E11" s="66">
        <v>57</v>
      </c>
      <c r="F11" s="51">
        <f t="shared" si="1"/>
        <v>0.57</v>
      </c>
      <c r="G11" s="52" t="str">
        <f t="shared" si="0"/>
        <v>Trung bình</v>
      </c>
      <c r="H11" s="49"/>
      <c r="I11" s="24">
        <v>52</v>
      </c>
    </row>
    <row r="12" spans="1:9" s="24" customFormat="1" ht="11.25">
      <c r="A12" s="23">
        <f t="shared" si="2"/>
        <v>6</v>
      </c>
      <c r="B12" s="66">
        <v>1551122691</v>
      </c>
      <c r="C12" s="65" t="s">
        <v>3760</v>
      </c>
      <c r="D12" s="53" t="s">
        <v>3757</v>
      </c>
      <c r="E12" s="66">
        <v>52</v>
      </c>
      <c r="F12" s="51">
        <f t="shared" si="1"/>
        <v>0.52</v>
      </c>
      <c r="G12" s="52" t="str">
        <f t="shared" si="0"/>
        <v>Trung bình</v>
      </c>
      <c r="H12" s="49"/>
      <c r="I12" s="24">
        <v>52</v>
      </c>
    </row>
    <row r="13" spans="1:9" s="24" customFormat="1" ht="11.25">
      <c r="A13" s="23">
        <f t="shared" si="2"/>
        <v>7</v>
      </c>
      <c r="B13" s="66">
        <v>1551122647</v>
      </c>
      <c r="C13" s="65" t="s">
        <v>3761</v>
      </c>
      <c r="D13" s="53" t="s">
        <v>3757</v>
      </c>
      <c r="E13" s="66">
        <v>42</v>
      </c>
      <c r="F13" s="51">
        <f t="shared" si="1"/>
        <v>0.42</v>
      </c>
      <c r="G13" s="52" t="str">
        <f t="shared" si="0"/>
        <v>Yếu</v>
      </c>
      <c r="H13" s="49"/>
      <c r="I13" s="24">
        <v>52</v>
      </c>
    </row>
    <row r="14" spans="1:9" s="24" customFormat="1" ht="11.25">
      <c r="A14" s="23">
        <f t="shared" si="2"/>
        <v>8</v>
      </c>
      <c r="B14" s="66">
        <v>1551122611</v>
      </c>
      <c r="C14" s="65" t="s">
        <v>3762</v>
      </c>
      <c r="D14" s="53" t="s">
        <v>3757</v>
      </c>
      <c r="E14" s="66">
        <v>60</v>
      </c>
      <c r="F14" s="51">
        <f t="shared" si="1"/>
        <v>0.6</v>
      </c>
      <c r="G14" s="52" t="str">
        <f t="shared" si="0"/>
        <v>TB Khá</v>
      </c>
      <c r="H14" s="49"/>
      <c r="I14" s="24">
        <v>52</v>
      </c>
    </row>
    <row r="15" spans="1:9" s="24" customFormat="1" ht="11.25">
      <c r="A15" s="23">
        <f t="shared" si="2"/>
        <v>9</v>
      </c>
      <c r="B15" s="66">
        <v>1551122483</v>
      </c>
      <c r="C15" s="65" t="s">
        <v>316</v>
      </c>
      <c r="D15" s="53" t="s">
        <v>3757</v>
      </c>
      <c r="E15" s="66">
        <v>59</v>
      </c>
      <c r="F15" s="51">
        <f t="shared" si="1"/>
        <v>0.59</v>
      </c>
      <c r="G15" s="52" t="str">
        <f t="shared" si="0"/>
        <v>Trung bình</v>
      </c>
      <c r="H15" s="49"/>
      <c r="I15" s="24">
        <v>52</v>
      </c>
    </row>
    <row r="16" spans="1:9" s="24" customFormat="1" ht="11.25">
      <c r="A16" s="23">
        <f t="shared" si="2"/>
        <v>10</v>
      </c>
      <c r="B16" s="66">
        <v>1551122486</v>
      </c>
      <c r="C16" s="65" t="s">
        <v>3763</v>
      </c>
      <c r="D16" s="53" t="s">
        <v>3757</v>
      </c>
      <c r="E16" s="66">
        <v>45</v>
      </c>
      <c r="F16" s="51">
        <f t="shared" si="1"/>
        <v>0.45</v>
      </c>
      <c r="G16" s="52" t="str">
        <f t="shared" si="0"/>
        <v>Yếu</v>
      </c>
      <c r="H16" s="49"/>
      <c r="I16" s="24">
        <v>52</v>
      </c>
    </row>
    <row r="17" spans="1:9" s="24" customFormat="1" ht="11.25">
      <c r="A17" s="23">
        <f t="shared" si="2"/>
        <v>11</v>
      </c>
      <c r="B17" s="66">
        <v>1551122455</v>
      </c>
      <c r="C17" s="65" t="s">
        <v>3764</v>
      </c>
      <c r="D17" s="53" t="s">
        <v>3757</v>
      </c>
      <c r="E17" s="66">
        <v>57</v>
      </c>
      <c r="F17" s="51">
        <f t="shared" si="1"/>
        <v>0.57</v>
      </c>
      <c r="G17" s="52" t="str">
        <f t="shared" si="0"/>
        <v>Trung bình</v>
      </c>
      <c r="H17" s="49"/>
      <c r="I17" s="24">
        <v>52</v>
      </c>
    </row>
    <row r="18" spans="1:9" s="24" customFormat="1" ht="11.25">
      <c r="A18" s="23">
        <f t="shared" si="2"/>
        <v>12</v>
      </c>
      <c r="B18" s="66">
        <v>1551122750</v>
      </c>
      <c r="C18" s="65" t="s">
        <v>3765</v>
      </c>
      <c r="D18" s="53" t="s">
        <v>3757</v>
      </c>
      <c r="E18" s="66">
        <v>72</v>
      </c>
      <c r="F18" s="51">
        <f t="shared" si="1"/>
        <v>0.72</v>
      </c>
      <c r="G18" s="52" t="str">
        <f t="shared" si="0"/>
        <v>Khá</v>
      </c>
      <c r="H18" s="49"/>
      <c r="I18" s="24">
        <v>52</v>
      </c>
    </row>
    <row r="19" spans="1:9" s="24" customFormat="1" ht="11.25">
      <c r="A19" s="23">
        <f t="shared" si="2"/>
        <v>13</v>
      </c>
      <c r="B19" s="66">
        <v>1551122509</v>
      </c>
      <c r="C19" s="65" t="s">
        <v>3766</v>
      </c>
      <c r="D19" s="53" t="s">
        <v>3757</v>
      </c>
      <c r="E19" s="66">
        <v>76</v>
      </c>
      <c r="F19" s="51">
        <f t="shared" si="1"/>
        <v>0.76</v>
      </c>
      <c r="G19" s="52" t="str">
        <f t="shared" si="0"/>
        <v>Khá</v>
      </c>
      <c r="H19" s="49"/>
      <c r="I19" s="24">
        <v>52</v>
      </c>
    </row>
    <row r="20" spans="1:9" s="24" customFormat="1" ht="11.25">
      <c r="A20" s="23">
        <f t="shared" si="2"/>
        <v>14</v>
      </c>
      <c r="B20" s="66">
        <v>1551122402</v>
      </c>
      <c r="C20" s="65" t="s">
        <v>4319</v>
      </c>
      <c r="D20" s="53" t="s">
        <v>3757</v>
      </c>
      <c r="E20" s="66">
        <v>70</v>
      </c>
      <c r="F20" s="51">
        <f t="shared" si="1"/>
        <v>0.7</v>
      </c>
      <c r="G20" s="52" t="str">
        <f t="shared" si="0"/>
        <v>Khá</v>
      </c>
      <c r="H20" s="49"/>
      <c r="I20" s="24">
        <v>52</v>
      </c>
    </row>
    <row r="21" spans="1:9" s="24" customFormat="1" ht="11.25">
      <c r="A21" s="23">
        <f t="shared" si="2"/>
        <v>15</v>
      </c>
      <c r="B21" s="66">
        <v>1551122593</v>
      </c>
      <c r="C21" s="65" t="s">
        <v>3767</v>
      </c>
      <c r="D21" s="53" t="s">
        <v>3757</v>
      </c>
      <c r="E21" s="66">
        <v>45</v>
      </c>
      <c r="F21" s="51">
        <f t="shared" si="1"/>
        <v>0.45</v>
      </c>
      <c r="G21" s="52" t="str">
        <f t="shared" si="0"/>
        <v>Yếu</v>
      </c>
      <c r="H21" s="49"/>
      <c r="I21" s="24">
        <v>52</v>
      </c>
    </row>
    <row r="22" spans="1:9" s="24" customFormat="1" ht="11.25">
      <c r="A22" s="23">
        <f t="shared" si="2"/>
        <v>16</v>
      </c>
      <c r="B22" s="66">
        <v>1551122431</v>
      </c>
      <c r="C22" s="65" t="s">
        <v>3768</v>
      </c>
      <c r="D22" s="53" t="s">
        <v>3757</v>
      </c>
      <c r="E22" s="66">
        <v>55</v>
      </c>
      <c r="F22" s="51">
        <f t="shared" si="1"/>
        <v>0.55</v>
      </c>
      <c r="G22" s="52" t="str">
        <f t="shared" si="0"/>
        <v>Trung bình</v>
      </c>
      <c r="H22" s="49"/>
      <c r="I22" s="24">
        <v>52</v>
      </c>
    </row>
    <row r="23" spans="1:9" s="24" customFormat="1" ht="11.25">
      <c r="A23" s="23">
        <f t="shared" si="2"/>
        <v>17</v>
      </c>
      <c r="B23" s="66">
        <v>1551122670</v>
      </c>
      <c r="C23" s="65" t="s">
        <v>3769</v>
      </c>
      <c r="D23" s="53" t="s">
        <v>3757</v>
      </c>
      <c r="E23" s="66">
        <v>0</v>
      </c>
      <c r="F23" s="51">
        <f t="shared" si="1"/>
        <v>0</v>
      </c>
      <c r="G23" s="52" t="str">
        <f t="shared" si="0"/>
        <v>Kém</v>
      </c>
      <c r="H23" s="49"/>
      <c r="I23" s="24">
        <v>52</v>
      </c>
    </row>
    <row r="24" spans="1:9" s="24" customFormat="1" ht="11.25">
      <c r="A24" s="23">
        <f t="shared" si="2"/>
        <v>18</v>
      </c>
      <c r="B24" s="66">
        <v>1551122656</v>
      </c>
      <c r="C24" s="65" t="s">
        <v>3770</v>
      </c>
      <c r="D24" s="53" t="s">
        <v>3757</v>
      </c>
      <c r="E24" s="66">
        <v>50</v>
      </c>
      <c r="F24" s="51">
        <f t="shared" si="1"/>
        <v>0.5</v>
      </c>
      <c r="G24" s="52" t="str">
        <f t="shared" si="0"/>
        <v>Trung bình</v>
      </c>
      <c r="H24" s="49"/>
      <c r="I24" s="24">
        <v>52</v>
      </c>
    </row>
    <row r="25" spans="1:9" s="24" customFormat="1" ht="11.25">
      <c r="A25" s="23">
        <f t="shared" si="2"/>
        <v>19</v>
      </c>
      <c r="B25" s="66">
        <v>1551122326</v>
      </c>
      <c r="C25" s="65" t="s">
        <v>3771</v>
      </c>
      <c r="D25" s="53" t="s">
        <v>3757</v>
      </c>
      <c r="E25" s="66">
        <v>56</v>
      </c>
      <c r="F25" s="51">
        <f t="shared" si="1"/>
        <v>0.56</v>
      </c>
      <c r="G25" s="52" t="str">
        <f t="shared" si="0"/>
        <v>Trung bình</v>
      </c>
      <c r="H25" s="49"/>
      <c r="I25" s="24">
        <v>52</v>
      </c>
    </row>
    <row r="26" spans="1:9" s="24" customFormat="1" ht="11.25">
      <c r="A26" s="23">
        <f t="shared" si="2"/>
        <v>20</v>
      </c>
      <c r="B26" s="66">
        <v>1551122472</v>
      </c>
      <c r="C26" s="65" t="s">
        <v>2176</v>
      </c>
      <c r="D26" s="53" t="s">
        <v>3757</v>
      </c>
      <c r="E26" s="66">
        <v>47</v>
      </c>
      <c r="F26" s="51">
        <f t="shared" si="1"/>
        <v>0.47</v>
      </c>
      <c r="G26" s="52" t="str">
        <f t="shared" si="0"/>
        <v>Yếu</v>
      </c>
      <c r="H26" s="49"/>
      <c r="I26" s="24">
        <v>52</v>
      </c>
    </row>
    <row r="27" spans="1:9" s="24" customFormat="1" ht="11.25">
      <c r="A27" s="23">
        <f t="shared" si="2"/>
        <v>21</v>
      </c>
      <c r="B27" s="66">
        <v>1551122673</v>
      </c>
      <c r="C27" s="65" t="s">
        <v>35</v>
      </c>
      <c r="D27" s="53" t="s">
        <v>3757</v>
      </c>
      <c r="E27" s="66">
        <v>76</v>
      </c>
      <c r="F27" s="51">
        <f t="shared" si="1"/>
        <v>0.76</v>
      </c>
      <c r="G27" s="52" t="str">
        <f t="shared" si="0"/>
        <v>Khá</v>
      </c>
      <c r="H27" s="49"/>
      <c r="I27" s="24">
        <v>52</v>
      </c>
    </row>
    <row r="28" spans="1:9" s="24" customFormat="1" ht="11.25">
      <c r="A28" s="23">
        <f t="shared" si="2"/>
        <v>22</v>
      </c>
      <c r="B28" s="66">
        <v>1551122564</v>
      </c>
      <c r="C28" s="65" t="s">
        <v>36</v>
      </c>
      <c r="D28" s="53" t="s">
        <v>3757</v>
      </c>
      <c r="E28" s="66">
        <v>59</v>
      </c>
      <c r="F28" s="51">
        <f t="shared" si="1"/>
        <v>0.59</v>
      </c>
      <c r="G28" s="52" t="str">
        <f t="shared" si="0"/>
        <v>Trung bình</v>
      </c>
      <c r="H28" s="49"/>
      <c r="I28" s="24">
        <v>52</v>
      </c>
    </row>
    <row r="29" spans="1:9" s="24" customFormat="1" ht="11.25">
      <c r="A29" s="23">
        <f t="shared" si="2"/>
        <v>23</v>
      </c>
      <c r="B29" s="66">
        <v>1551122495</v>
      </c>
      <c r="C29" s="65" t="s">
        <v>37</v>
      </c>
      <c r="D29" s="53" t="s">
        <v>3757</v>
      </c>
      <c r="E29" s="66">
        <v>37</v>
      </c>
      <c r="F29" s="51">
        <f t="shared" si="1"/>
        <v>0.37</v>
      </c>
      <c r="G29" s="52" t="str">
        <f t="shared" si="0"/>
        <v>Yếu</v>
      </c>
      <c r="H29" s="49"/>
      <c r="I29" s="24">
        <v>52</v>
      </c>
    </row>
    <row r="30" spans="1:9" s="24" customFormat="1" ht="11.25">
      <c r="A30" s="23">
        <f t="shared" si="2"/>
        <v>24</v>
      </c>
      <c r="B30" s="66">
        <v>1551122654</v>
      </c>
      <c r="C30" s="65" t="s">
        <v>38</v>
      </c>
      <c r="D30" s="53" t="s">
        <v>3757</v>
      </c>
      <c r="E30" s="66">
        <v>47</v>
      </c>
      <c r="F30" s="51">
        <f t="shared" si="1"/>
        <v>0.47</v>
      </c>
      <c r="G30" s="52" t="str">
        <f t="shared" si="0"/>
        <v>Yếu</v>
      </c>
      <c r="H30" s="49"/>
      <c r="I30" s="24">
        <v>52</v>
      </c>
    </row>
    <row r="31" spans="1:9" s="24" customFormat="1" ht="11.25">
      <c r="A31" s="23">
        <f t="shared" si="2"/>
        <v>25</v>
      </c>
      <c r="B31" s="66">
        <v>1551121170</v>
      </c>
      <c r="C31" s="65" t="s">
        <v>469</v>
      </c>
      <c r="D31" s="53" t="s">
        <v>3757</v>
      </c>
      <c r="E31" s="66">
        <v>55</v>
      </c>
      <c r="F31" s="51">
        <f t="shared" si="1"/>
        <v>0.55</v>
      </c>
      <c r="G31" s="52" t="str">
        <f t="shared" si="0"/>
        <v>Trung bình</v>
      </c>
      <c r="H31" s="49"/>
      <c r="I31" s="24">
        <v>52</v>
      </c>
    </row>
    <row r="32" spans="1:9" s="24" customFormat="1" ht="11.25">
      <c r="A32" s="23">
        <f t="shared" si="2"/>
        <v>26</v>
      </c>
      <c r="B32" s="66">
        <v>1551154545</v>
      </c>
      <c r="C32" s="65" t="s">
        <v>39</v>
      </c>
      <c r="D32" s="53" t="s">
        <v>3757</v>
      </c>
      <c r="E32" s="66">
        <v>50</v>
      </c>
      <c r="F32" s="51">
        <f t="shared" si="1"/>
        <v>0.5</v>
      </c>
      <c r="G32" s="52" t="str">
        <f t="shared" si="0"/>
        <v>Trung bình</v>
      </c>
      <c r="H32" s="49"/>
      <c r="I32" s="24">
        <v>52</v>
      </c>
    </row>
    <row r="33" spans="1:9" s="24" customFormat="1" ht="11.25">
      <c r="A33" s="23">
        <f t="shared" si="2"/>
        <v>27</v>
      </c>
      <c r="B33" s="66">
        <v>1551122685</v>
      </c>
      <c r="C33" s="65" t="s">
        <v>40</v>
      </c>
      <c r="D33" s="53" t="s">
        <v>3757</v>
      </c>
      <c r="E33" s="66">
        <v>42</v>
      </c>
      <c r="F33" s="51">
        <f t="shared" si="1"/>
        <v>0.42</v>
      </c>
      <c r="G33" s="52" t="str">
        <f t="shared" si="0"/>
        <v>Yếu</v>
      </c>
      <c r="H33" s="49"/>
      <c r="I33" s="24">
        <v>52</v>
      </c>
    </row>
    <row r="34" spans="1:9" s="24" customFormat="1" ht="11.25">
      <c r="A34" s="23">
        <f t="shared" si="2"/>
        <v>28</v>
      </c>
      <c r="B34" s="66">
        <v>1551122594</v>
      </c>
      <c r="C34" s="65" t="s">
        <v>41</v>
      </c>
      <c r="D34" s="53" t="s">
        <v>3757</v>
      </c>
      <c r="E34" s="66">
        <v>56</v>
      </c>
      <c r="F34" s="51">
        <f t="shared" si="1"/>
        <v>0.56</v>
      </c>
      <c r="G34" s="52" t="str">
        <f t="shared" si="0"/>
        <v>Trung bình</v>
      </c>
      <c r="H34" s="49"/>
      <c r="I34" s="24">
        <v>52</v>
      </c>
    </row>
    <row r="35" spans="1:9" s="24" customFormat="1" ht="11.25">
      <c r="A35" s="23">
        <f t="shared" si="2"/>
        <v>29</v>
      </c>
      <c r="B35" s="66">
        <v>1551122352</v>
      </c>
      <c r="C35" s="65" t="s">
        <v>42</v>
      </c>
      <c r="D35" s="53" t="s">
        <v>3757</v>
      </c>
      <c r="E35" s="66">
        <v>77</v>
      </c>
      <c r="F35" s="51">
        <f t="shared" si="1"/>
        <v>0.77</v>
      </c>
      <c r="G35" s="52" t="str">
        <f t="shared" si="0"/>
        <v>Khá</v>
      </c>
      <c r="H35" s="49"/>
      <c r="I35" s="24">
        <v>52</v>
      </c>
    </row>
    <row r="36" spans="1:9" s="24" customFormat="1" ht="11.25">
      <c r="A36" s="23">
        <f t="shared" si="2"/>
        <v>30</v>
      </c>
      <c r="B36" s="66">
        <v>1551122601</v>
      </c>
      <c r="C36" s="65" t="s">
        <v>1256</v>
      </c>
      <c r="D36" s="53" t="s">
        <v>3757</v>
      </c>
      <c r="E36" s="66">
        <v>55</v>
      </c>
      <c r="F36" s="51">
        <f t="shared" si="1"/>
        <v>0.55</v>
      </c>
      <c r="G36" s="52" t="str">
        <f t="shared" si="0"/>
        <v>Trung bình</v>
      </c>
      <c r="H36" s="49"/>
      <c r="I36" s="24">
        <v>52</v>
      </c>
    </row>
    <row r="37" spans="1:9" s="24" customFormat="1" ht="11.25">
      <c r="A37" s="23">
        <f t="shared" si="2"/>
        <v>31</v>
      </c>
      <c r="B37" s="66">
        <v>1551122590</v>
      </c>
      <c r="C37" s="65" t="s">
        <v>43</v>
      </c>
      <c r="D37" s="53" t="s">
        <v>3757</v>
      </c>
      <c r="E37" s="66">
        <v>54</v>
      </c>
      <c r="F37" s="51">
        <f t="shared" si="1"/>
        <v>0.54</v>
      </c>
      <c r="G37" s="52" t="str">
        <f t="shared" si="0"/>
        <v>Trung bình</v>
      </c>
      <c r="H37" s="49"/>
      <c r="I37" s="24">
        <v>52</v>
      </c>
    </row>
    <row r="38" spans="1:9" s="24" customFormat="1" ht="11.25">
      <c r="A38" s="23">
        <f t="shared" si="2"/>
        <v>32</v>
      </c>
      <c r="B38" s="66">
        <v>1551122477</v>
      </c>
      <c r="C38" s="65" t="s">
        <v>3614</v>
      </c>
      <c r="D38" s="53" t="s">
        <v>3757</v>
      </c>
      <c r="E38" s="66">
        <v>54</v>
      </c>
      <c r="F38" s="51">
        <f t="shared" si="1"/>
        <v>0.54</v>
      </c>
      <c r="G38" s="52" t="str">
        <f t="shared" si="0"/>
        <v>Trung bình</v>
      </c>
      <c r="H38" s="49"/>
      <c r="I38" s="24">
        <v>52</v>
      </c>
    </row>
    <row r="39" spans="1:9" s="24" customFormat="1" ht="11.25">
      <c r="A39" s="23">
        <f t="shared" si="2"/>
        <v>33</v>
      </c>
      <c r="B39" s="66">
        <v>1551122318</v>
      </c>
      <c r="C39" s="65" t="s">
        <v>44</v>
      </c>
      <c r="D39" s="53" t="s">
        <v>3757</v>
      </c>
      <c r="E39" s="66">
        <v>74</v>
      </c>
      <c r="F39" s="51">
        <f t="shared" si="1"/>
        <v>0.74</v>
      </c>
      <c r="G39" s="52" t="str">
        <f t="shared" si="0"/>
        <v>Khá</v>
      </c>
      <c r="H39" s="49"/>
      <c r="I39" s="24">
        <v>52</v>
      </c>
    </row>
    <row r="40" spans="1:9" s="24" customFormat="1" ht="11.25">
      <c r="A40" s="23">
        <f t="shared" si="2"/>
        <v>34</v>
      </c>
      <c r="B40" s="66">
        <v>1551122797</v>
      </c>
      <c r="C40" s="65" t="s">
        <v>45</v>
      </c>
      <c r="D40" s="53" t="s">
        <v>3757</v>
      </c>
      <c r="E40" s="66">
        <v>52</v>
      </c>
      <c r="F40" s="51">
        <f t="shared" si="1"/>
        <v>0.52</v>
      </c>
      <c r="G40" s="52" t="str">
        <f t="shared" si="0"/>
        <v>Trung bình</v>
      </c>
      <c r="H40" s="49"/>
      <c r="I40" s="24">
        <v>52</v>
      </c>
    </row>
    <row r="41" spans="1:9" s="24" customFormat="1" ht="11.25">
      <c r="A41" s="23">
        <f t="shared" si="2"/>
        <v>35</v>
      </c>
      <c r="B41" s="66">
        <v>1551122298</v>
      </c>
      <c r="C41" s="65" t="s">
        <v>1416</v>
      </c>
      <c r="D41" s="53" t="s">
        <v>3757</v>
      </c>
      <c r="E41" s="66">
        <v>55</v>
      </c>
      <c r="F41" s="51">
        <f t="shared" si="1"/>
        <v>0.55</v>
      </c>
      <c r="G41" s="52" t="str">
        <f t="shared" si="0"/>
        <v>Trung bình</v>
      </c>
      <c r="H41" s="49"/>
      <c r="I41" s="24">
        <v>52</v>
      </c>
    </row>
    <row r="42" spans="1:9" s="24" customFormat="1" ht="11.25">
      <c r="A42" s="23">
        <f t="shared" si="2"/>
        <v>36</v>
      </c>
      <c r="B42" s="66">
        <v>1551122438</v>
      </c>
      <c r="C42" s="65" t="s">
        <v>46</v>
      </c>
      <c r="D42" s="53" t="s">
        <v>3757</v>
      </c>
      <c r="E42" s="66">
        <v>52</v>
      </c>
      <c r="F42" s="51">
        <f t="shared" si="1"/>
        <v>0.52</v>
      </c>
      <c r="G42" s="52" t="str">
        <f t="shared" si="0"/>
        <v>Trung bình</v>
      </c>
      <c r="H42" s="49"/>
      <c r="I42" s="24">
        <v>52</v>
      </c>
    </row>
    <row r="43" spans="1:9" s="24" customFormat="1" ht="11.25">
      <c r="A43" s="23">
        <f t="shared" si="2"/>
        <v>37</v>
      </c>
      <c r="B43" s="66">
        <v>1551122671</v>
      </c>
      <c r="C43" s="65" t="s">
        <v>47</v>
      </c>
      <c r="D43" s="53" t="s">
        <v>3757</v>
      </c>
      <c r="E43" s="66">
        <v>74</v>
      </c>
      <c r="F43" s="51">
        <f t="shared" si="1"/>
        <v>0.74</v>
      </c>
      <c r="G43" s="52" t="str">
        <f t="shared" si="0"/>
        <v>Khá</v>
      </c>
      <c r="H43" s="49"/>
      <c r="I43" s="24">
        <v>52</v>
      </c>
    </row>
    <row r="44" spans="1:9" s="24" customFormat="1" ht="11.25">
      <c r="A44" s="23">
        <f t="shared" si="2"/>
        <v>38</v>
      </c>
      <c r="B44" s="66">
        <v>1551122533</v>
      </c>
      <c r="C44" s="65" t="s">
        <v>48</v>
      </c>
      <c r="D44" s="53" t="s">
        <v>3757</v>
      </c>
      <c r="E44" s="66">
        <v>63</v>
      </c>
      <c r="F44" s="51">
        <f t="shared" si="1"/>
        <v>0.63</v>
      </c>
      <c r="G44" s="52" t="str">
        <f t="shared" si="0"/>
        <v>TB Khá</v>
      </c>
      <c r="H44" s="49"/>
      <c r="I44" s="24">
        <v>52</v>
      </c>
    </row>
    <row r="45" spans="1:9" s="24" customFormat="1" ht="11.25">
      <c r="A45" s="23">
        <f t="shared" si="2"/>
        <v>39</v>
      </c>
      <c r="B45" s="66">
        <v>1551122716</v>
      </c>
      <c r="C45" s="65" t="s">
        <v>49</v>
      </c>
      <c r="D45" s="53" t="s">
        <v>3757</v>
      </c>
      <c r="E45" s="66">
        <v>50</v>
      </c>
      <c r="F45" s="51">
        <f t="shared" si="1"/>
        <v>0.5</v>
      </c>
      <c r="G45" s="52" t="str">
        <f t="shared" si="0"/>
        <v>Trung bình</v>
      </c>
      <c r="H45" s="49"/>
      <c r="I45" s="24">
        <v>52</v>
      </c>
    </row>
    <row r="46" spans="1:9" s="24" customFormat="1" ht="11.25">
      <c r="A46" s="23">
        <f t="shared" si="2"/>
        <v>40</v>
      </c>
      <c r="B46" s="66">
        <v>1551122367</v>
      </c>
      <c r="C46" s="65" t="s">
        <v>3209</v>
      </c>
      <c r="D46" s="53" t="s">
        <v>3757</v>
      </c>
      <c r="E46" s="66">
        <v>60</v>
      </c>
      <c r="F46" s="51">
        <f t="shared" si="1"/>
        <v>0.6</v>
      </c>
      <c r="G46" s="52" t="str">
        <f t="shared" si="0"/>
        <v>TB Khá</v>
      </c>
      <c r="H46" s="49"/>
      <c r="I46" s="24">
        <v>52</v>
      </c>
    </row>
    <row r="47" spans="1:9" s="24" customFormat="1" ht="11.25">
      <c r="A47" s="23">
        <f t="shared" si="2"/>
        <v>41</v>
      </c>
      <c r="B47" s="66">
        <v>1551122066</v>
      </c>
      <c r="C47" s="65" t="s">
        <v>50</v>
      </c>
      <c r="D47" s="53" t="s">
        <v>3757</v>
      </c>
      <c r="E47" s="66">
        <v>58</v>
      </c>
      <c r="F47" s="51">
        <f t="shared" si="1"/>
        <v>0.58</v>
      </c>
      <c r="G47" s="52" t="str">
        <f t="shared" si="0"/>
        <v>Trung bình</v>
      </c>
      <c r="H47" s="49"/>
      <c r="I47" s="24">
        <v>52</v>
      </c>
    </row>
    <row r="48" spans="1:9" s="24" customFormat="1" ht="11.25">
      <c r="A48" s="23">
        <f t="shared" si="2"/>
        <v>42</v>
      </c>
      <c r="B48" s="66">
        <v>1551122646</v>
      </c>
      <c r="C48" s="65" t="s">
        <v>777</v>
      </c>
      <c r="D48" s="53" t="s">
        <v>3757</v>
      </c>
      <c r="E48" s="66">
        <v>50</v>
      </c>
      <c r="F48" s="51">
        <f t="shared" si="1"/>
        <v>0.5</v>
      </c>
      <c r="G48" s="52" t="str">
        <f t="shared" si="0"/>
        <v>Trung bình</v>
      </c>
      <c r="H48" s="49"/>
      <c r="I48" s="24">
        <v>52</v>
      </c>
    </row>
    <row r="49" spans="1:9" s="24" customFormat="1" ht="11.25">
      <c r="A49" s="23">
        <f t="shared" si="2"/>
        <v>43</v>
      </c>
      <c r="B49" s="66">
        <v>1551122392</v>
      </c>
      <c r="C49" s="65" t="s">
        <v>51</v>
      </c>
      <c r="D49" s="53" t="s">
        <v>3757</v>
      </c>
      <c r="E49" s="66">
        <v>62</v>
      </c>
      <c r="F49" s="51">
        <f t="shared" si="1"/>
        <v>0.62</v>
      </c>
      <c r="G49" s="52" t="str">
        <f t="shared" si="0"/>
        <v>TB Khá</v>
      </c>
      <c r="H49" s="49"/>
      <c r="I49" s="24">
        <v>52</v>
      </c>
    </row>
    <row r="50" spans="1:9" s="24" customFormat="1" ht="11.25">
      <c r="A50" s="23">
        <f t="shared" si="2"/>
        <v>44</v>
      </c>
      <c r="B50" s="66">
        <v>1551122474</v>
      </c>
      <c r="C50" s="65" t="s">
        <v>3102</v>
      </c>
      <c r="D50" s="53" t="s">
        <v>3757</v>
      </c>
      <c r="E50" s="66">
        <v>57</v>
      </c>
      <c r="F50" s="51">
        <f t="shared" si="1"/>
        <v>0.57</v>
      </c>
      <c r="G50" s="52" t="str">
        <f t="shared" si="0"/>
        <v>Trung bình</v>
      </c>
      <c r="H50" s="49"/>
      <c r="I50" s="24">
        <v>52</v>
      </c>
    </row>
    <row r="51" spans="1:9" s="24" customFormat="1" ht="11.25">
      <c r="A51" s="23">
        <f t="shared" si="2"/>
        <v>45</v>
      </c>
      <c r="B51" s="66">
        <v>1551122350</v>
      </c>
      <c r="C51" s="65" t="s">
        <v>2213</v>
      </c>
      <c r="D51" s="53" t="s">
        <v>3757</v>
      </c>
      <c r="E51" s="66">
        <v>47</v>
      </c>
      <c r="F51" s="51">
        <f t="shared" si="1"/>
        <v>0.47</v>
      </c>
      <c r="G51" s="52" t="str">
        <f t="shared" si="0"/>
        <v>Yếu</v>
      </c>
      <c r="H51" s="49"/>
      <c r="I51" s="24">
        <v>52</v>
      </c>
    </row>
    <row r="52" spans="1:9" s="24" customFormat="1" ht="11.25">
      <c r="A52" s="23">
        <f t="shared" si="2"/>
        <v>46</v>
      </c>
      <c r="B52" s="66">
        <v>1551122578</v>
      </c>
      <c r="C52" s="65" t="s">
        <v>52</v>
      </c>
      <c r="D52" s="53" t="s">
        <v>3757</v>
      </c>
      <c r="E52" s="66">
        <v>52</v>
      </c>
      <c r="F52" s="51">
        <f t="shared" si="1"/>
        <v>0.52</v>
      </c>
      <c r="G52" s="52" t="str">
        <f t="shared" si="0"/>
        <v>Trung bình</v>
      </c>
      <c r="H52" s="49"/>
      <c r="I52" s="24">
        <v>52</v>
      </c>
    </row>
    <row r="53" spans="1:9" s="24" customFormat="1" ht="11.25">
      <c r="A53" s="23">
        <f t="shared" si="2"/>
        <v>47</v>
      </c>
      <c r="B53" s="66" t="s">
        <v>2076</v>
      </c>
      <c r="C53" s="65" t="s">
        <v>53</v>
      </c>
      <c r="D53" s="53" t="s">
        <v>3757</v>
      </c>
      <c r="E53" s="66">
        <v>61</v>
      </c>
      <c r="F53" s="51">
        <f t="shared" si="1"/>
        <v>0.61</v>
      </c>
      <c r="G53" s="52" t="str">
        <f t="shared" si="0"/>
        <v>TB Khá</v>
      </c>
      <c r="H53" s="49"/>
      <c r="I53" s="24">
        <v>52</v>
      </c>
    </row>
    <row r="54" spans="1:9" s="24" customFormat="1" ht="11.25">
      <c r="A54" s="23">
        <f t="shared" si="2"/>
        <v>48</v>
      </c>
      <c r="B54" s="66">
        <v>1551122494</v>
      </c>
      <c r="C54" s="65" t="s">
        <v>54</v>
      </c>
      <c r="D54" s="53" t="s">
        <v>3757</v>
      </c>
      <c r="E54" s="66">
        <v>62</v>
      </c>
      <c r="F54" s="51">
        <f t="shared" si="1"/>
        <v>0.62</v>
      </c>
      <c r="G54" s="52" t="str">
        <f t="shared" si="0"/>
        <v>TB Khá</v>
      </c>
      <c r="H54" s="49"/>
      <c r="I54" s="24">
        <v>52</v>
      </c>
    </row>
    <row r="55" spans="1:9" s="24" customFormat="1" ht="11.25">
      <c r="A55" s="23">
        <f t="shared" si="2"/>
        <v>49</v>
      </c>
      <c r="B55" s="66">
        <v>1551122400</v>
      </c>
      <c r="C55" s="65" t="s">
        <v>55</v>
      </c>
      <c r="D55" s="53" t="s">
        <v>3757</v>
      </c>
      <c r="E55" s="66">
        <v>45</v>
      </c>
      <c r="F55" s="51">
        <f t="shared" si="1"/>
        <v>0.45</v>
      </c>
      <c r="G55" s="52" t="str">
        <f t="shared" si="0"/>
        <v>Yếu</v>
      </c>
      <c r="H55" s="49"/>
      <c r="I55" s="24">
        <v>52</v>
      </c>
    </row>
    <row r="56" spans="1:9" s="24" customFormat="1" ht="11.25">
      <c r="A56" s="23">
        <f t="shared" si="2"/>
        <v>50</v>
      </c>
      <c r="B56" s="66">
        <v>1551122652</v>
      </c>
      <c r="C56" s="65" t="s">
        <v>56</v>
      </c>
      <c r="D56" s="53" t="s">
        <v>3757</v>
      </c>
      <c r="E56" s="66">
        <v>64</v>
      </c>
      <c r="F56" s="51">
        <f t="shared" si="1"/>
        <v>0.64</v>
      </c>
      <c r="G56" s="52" t="str">
        <f t="shared" si="0"/>
        <v>TB Khá</v>
      </c>
      <c r="H56" s="49"/>
      <c r="I56" s="24">
        <v>52</v>
      </c>
    </row>
    <row r="57" spans="1:9" s="24" customFormat="1" ht="11.25">
      <c r="A57" s="23">
        <f t="shared" si="2"/>
        <v>51</v>
      </c>
      <c r="B57" s="66">
        <v>1551122642</v>
      </c>
      <c r="C57" s="65" t="s">
        <v>57</v>
      </c>
      <c r="D57" s="53" t="s">
        <v>3757</v>
      </c>
      <c r="E57" s="66">
        <v>63</v>
      </c>
      <c r="F57" s="51">
        <f t="shared" si="1"/>
        <v>0.63</v>
      </c>
      <c r="G57" s="52" t="str">
        <f t="shared" si="0"/>
        <v>TB Khá</v>
      </c>
      <c r="H57" s="49"/>
      <c r="I57" s="24">
        <v>52</v>
      </c>
    </row>
    <row r="58" spans="1:9" s="24" customFormat="1" ht="11.25">
      <c r="A58" s="23">
        <f t="shared" si="2"/>
        <v>52</v>
      </c>
      <c r="B58" s="66">
        <v>1551122556</v>
      </c>
      <c r="C58" s="65" t="s">
        <v>1328</v>
      </c>
      <c r="D58" s="53" t="s">
        <v>3757</v>
      </c>
      <c r="E58" s="66">
        <v>47</v>
      </c>
      <c r="F58" s="51">
        <f t="shared" si="1"/>
        <v>0.47</v>
      </c>
      <c r="G58" s="52" t="str">
        <f t="shared" si="0"/>
        <v>Yếu</v>
      </c>
      <c r="H58" s="49"/>
      <c r="I58" s="24">
        <v>52</v>
      </c>
    </row>
    <row r="59" spans="1:9" s="24" customFormat="1" ht="11.25">
      <c r="A59" s="23">
        <f t="shared" si="2"/>
        <v>53</v>
      </c>
      <c r="B59" s="66">
        <v>1551122635</v>
      </c>
      <c r="C59" s="65" t="s">
        <v>1989</v>
      </c>
      <c r="D59" s="53" t="s">
        <v>3757</v>
      </c>
      <c r="E59" s="66">
        <v>55</v>
      </c>
      <c r="F59" s="51">
        <f t="shared" si="1"/>
        <v>0.55</v>
      </c>
      <c r="G59" s="52" t="str">
        <f t="shared" si="0"/>
        <v>Trung bình</v>
      </c>
      <c r="H59" s="49"/>
      <c r="I59" s="24">
        <v>52</v>
      </c>
    </row>
    <row r="60" spans="1:9" s="24" customFormat="1" ht="11.25">
      <c r="A60" s="23">
        <f t="shared" si="2"/>
        <v>54</v>
      </c>
      <c r="B60" s="66">
        <v>1551122683</v>
      </c>
      <c r="C60" s="65" t="s">
        <v>4273</v>
      </c>
      <c r="D60" s="53" t="s">
        <v>3757</v>
      </c>
      <c r="E60" s="66">
        <v>47</v>
      </c>
      <c r="F60" s="51">
        <f t="shared" si="1"/>
        <v>0.47</v>
      </c>
      <c r="G60" s="52" t="str">
        <f t="shared" si="0"/>
        <v>Yếu</v>
      </c>
      <c r="H60" s="49"/>
      <c r="I60" s="24">
        <v>52</v>
      </c>
    </row>
    <row r="61" spans="1:9" s="24" customFormat="1" ht="11.25">
      <c r="A61" s="23">
        <f t="shared" si="2"/>
        <v>55</v>
      </c>
      <c r="B61" s="66">
        <v>1551121557</v>
      </c>
      <c r="C61" s="65" t="s">
        <v>58</v>
      </c>
      <c r="D61" s="53" t="s">
        <v>3757</v>
      </c>
      <c r="E61" s="66">
        <v>57</v>
      </c>
      <c r="F61" s="51">
        <f t="shared" si="1"/>
        <v>0.57</v>
      </c>
      <c r="G61" s="52" t="str">
        <f t="shared" si="0"/>
        <v>Trung bình</v>
      </c>
      <c r="H61" s="49"/>
      <c r="I61" s="24">
        <v>52</v>
      </c>
    </row>
    <row r="62" spans="1:9" s="24" customFormat="1" ht="11.25">
      <c r="A62" s="23">
        <f t="shared" si="2"/>
        <v>56</v>
      </c>
      <c r="B62" s="66">
        <v>1551122501</v>
      </c>
      <c r="C62" s="65" t="s">
        <v>59</v>
      </c>
      <c r="D62" s="53" t="s">
        <v>3757</v>
      </c>
      <c r="E62" s="66">
        <v>54</v>
      </c>
      <c r="F62" s="51">
        <f t="shared" si="1"/>
        <v>0.54</v>
      </c>
      <c r="G62" s="52" t="str">
        <f t="shared" si="0"/>
        <v>Trung bình</v>
      </c>
      <c r="H62" s="49"/>
      <c r="I62" s="24">
        <v>52</v>
      </c>
    </row>
    <row r="63" spans="1:9" s="24" customFormat="1" ht="11.25">
      <c r="A63" s="23">
        <f t="shared" si="2"/>
        <v>57</v>
      </c>
      <c r="B63" s="66">
        <v>1551122338</v>
      </c>
      <c r="C63" s="65" t="s">
        <v>60</v>
      </c>
      <c r="D63" s="53" t="s">
        <v>61</v>
      </c>
      <c r="E63" s="66">
        <v>60</v>
      </c>
      <c r="F63" s="51">
        <f t="shared" si="1"/>
        <v>0.6</v>
      </c>
      <c r="G63" s="52" t="str">
        <f t="shared" si="0"/>
        <v>TB Khá</v>
      </c>
      <c r="H63" s="49"/>
      <c r="I63" s="24">
        <v>52</v>
      </c>
    </row>
    <row r="64" spans="1:9" s="24" customFormat="1" ht="11.25">
      <c r="A64" s="23">
        <f t="shared" si="2"/>
        <v>58</v>
      </c>
      <c r="B64" s="66">
        <v>1551122513</v>
      </c>
      <c r="C64" s="65" t="s">
        <v>62</v>
      </c>
      <c r="D64" s="53" t="s">
        <v>61</v>
      </c>
      <c r="E64" s="66">
        <v>0</v>
      </c>
      <c r="F64" s="51">
        <f t="shared" si="1"/>
        <v>0</v>
      </c>
      <c r="G64" s="52" t="str">
        <f t="shared" si="0"/>
        <v>Kém</v>
      </c>
      <c r="H64" s="49"/>
      <c r="I64" s="24">
        <v>52</v>
      </c>
    </row>
    <row r="65" spans="1:9" s="24" customFormat="1" ht="11.25">
      <c r="A65" s="23">
        <f t="shared" si="2"/>
        <v>59</v>
      </c>
      <c r="B65" s="66">
        <v>1551122471</v>
      </c>
      <c r="C65" s="65" t="s">
        <v>3670</v>
      </c>
      <c r="D65" s="53" t="s">
        <v>61</v>
      </c>
      <c r="E65" s="66">
        <v>50</v>
      </c>
      <c r="F65" s="51">
        <f t="shared" si="1"/>
        <v>0.5</v>
      </c>
      <c r="G65" s="52" t="str">
        <f t="shared" si="0"/>
        <v>Trung bình</v>
      </c>
      <c r="H65" s="49"/>
      <c r="I65" s="24">
        <v>52</v>
      </c>
    </row>
    <row r="66" spans="1:9" s="24" customFormat="1" ht="11.25">
      <c r="A66" s="23">
        <f t="shared" si="2"/>
        <v>60</v>
      </c>
      <c r="B66" s="66">
        <v>1551122405</v>
      </c>
      <c r="C66" s="65" t="s">
        <v>3697</v>
      </c>
      <c r="D66" s="53" t="s">
        <v>61</v>
      </c>
      <c r="E66" s="66">
        <v>45</v>
      </c>
      <c r="F66" s="51">
        <f t="shared" si="1"/>
        <v>0.45</v>
      </c>
      <c r="G66" s="52" t="str">
        <f t="shared" si="0"/>
        <v>Yếu</v>
      </c>
      <c r="H66" s="49"/>
      <c r="I66" s="24">
        <v>52</v>
      </c>
    </row>
    <row r="67" spans="1:9" s="24" customFormat="1" ht="11.25">
      <c r="A67" s="23">
        <f t="shared" si="2"/>
        <v>61</v>
      </c>
      <c r="B67" s="66">
        <v>1551122325</v>
      </c>
      <c r="C67" s="65" t="s">
        <v>63</v>
      </c>
      <c r="D67" s="53" t="s">
        <v>61</v>
      </c>
      <c r="E67" s="66">
        <v>50</v>
      </c>
      <c r="F67" s="51">
        <f t="shared" si="1"/>
        <v>0.5</v>
      </c>
      <c r="G67" s="52" t="str">
        <f t="shared" si="0"/>
        <v>Trung bình</v>
      </c>
      <c r="H67" s="49"/>
      <c r="I67" s="24">
        <v>52</v>
      </c>
    </row>
    <row r="68" spans="1:9" s="24" customFormat="1" ht="11.25">
      <c r="A68" s="23">
        <f t="shared" si="2"/>
        <v>62</v>
      </c>
      <c r="B68" s="66">
        <v>1551122528</v>
      </c>
      <c r="C68" s="65" t="s">
        <v>64</v>
      </c>
      <c r="D68" s="53" t="s">
        <v>61</v>
      </c>
      <c r="E68" s="66">
        <v>65</v>
      </c>
      <c r="F68" s="51">
        <f>E68/100</f>
        <v>0.65</v>
      </c>
      <c r="G68" s="52" t="str">
        <f t="shared" si="0"/>
        <v>TB Khá</v>
      </c>
      <c r="H68" s="49"/>
      <c r="I68" s="24">
        <v>52</v>
      </c>
    </row>
    <row r="69" spans="1:9" s="24" customFormat="1" ht="11.25">
      <c r="A69" s="23">
        <f t="shared" si="2"/>
        <v>63</v>
      </c>
      <c r="B69" s="66">
        <v>1551122605</v>
      </c>
      <c r="C69" s="65" t="s">
        <v>65</v>
      </c>
      <c r="D69" s="53" t="s">
        <v>61</v>
      </c>
      <c r="E69" s="66">
        <v>47</v>
      </c>
      <c r="F69" s="51">
        <f>E69/100</f>
        <v>0.47</v>
      </c>
      <c r="G69" s="52" t="str">
        <f t="shared" si="0"/>
        <v>Yếu</v>
      </c>
      <c r="H69" s="49"/>
      <c r="I69" s="24">
        <v>52</v>
      </c>
    </row>
    <row r="70" spans="1:9" s="24" customFormat="1" ht="11.25">
      <c r="A70" s="23">
        <f t="shared" si="2"/>
        <v>64</v>
      </c>
      <c r="B70" s="66">
        <v>1551122454</v>
      </c>
      <c r="C70" s="65" t="s">
        <v>3388</v>
      </c>
      <c r="D70" s="53" t="s">
        <v>61</v>
      </c>
      <c r="E70" s="66">
        <v>67</v>
      </c>
      <c r="F70" s="51">
        <f>E70/100</f>
        <v>0.67</v>
      </c>
      <c r="G70" s="52" t="str">
        <f t="shared" si="0"/>
        <v>TB Khá</v>
      </c>
      <c r="H70" s="49"/>
      <c r="I70" s="24">
        <v>52</v>
      </c>
    </row>
    <row r="71" spans="1:9" s="24" customFormat="1" ht="11.25">
      <c r="A71" s="23">
        <f t="shared" si="2"/>
        <v>65</v>
      </c>
      <c r="B71" s="66">
        <v>1551122404</v>
      </c>
      <c r="C71" s="65" t="s">
        <v>66</v>
      </c>
      <c r="D71" s="53" t="s">
        <v>61</v>
      </c>
      <c r="E71" s="66">
        <v>60</v>
      </c>
      <c r="F71" s="51">
        <f aca="true" t="shared" si="3" ref="F71:F116">E71/100</f>
        <v>0.6</v>
      </c>
      <c r="G71" s="52" t="str">
        <f aca="true" t="shared" si="4" ref="G71:G116">IF(E71&gt;89,"Xuất sắc",IF((E71&gt;79)*AND(E71&lt;90),"Tốt",IF((E71&gt;69)*AND(E71&lt;80),"Khá",IF((E71&gt;59)*AND(E71&lt;70),"TB Khá",IF((E71&gt;49)*AND(E71&lt;60),"Trung bình",IF((E71&gt;29)*AND(E71&lt;50),"Yếu",IF((E71&lt;30)*AND(E71&gt;=0),"Kém","  ")))))))</f>
        <v>TB Khá</v>
      </c>
      <c r="H71" s="49"/>
      <c r="I71" s="24">
        <v>52</v>
      </c>
    </row>
    <row r="72" spans="1:9" s="24" customFormat="1" ht="11.25">
      <c r="A72" s="23">
        <f t="shared" si="2"/>
        <v>66</v>
      </c>
      <c r="B72" s="66">
        <v>1551122763</v>
      </c>
      <c r="C72" s="65" t="s">
        <v>67</v>
      </c>
      <c r="D72" s="53" t="s">
        <v>61</v>
      </c>
      <c r="E72" s="66">
        <v>47</v>
      </c>
      <c r="F72" s="51">
        <f t="shared" si="3"/>
        <v>0.47</v>
      </c>
      <c r="G72" s="52" t="str">
        <f t="shared" si="4"/>
        <v>Yếu</v>
      </c>
      <c r="H72" s="49"/>
      <c r="I72" s="24">
        <v>52</v>
      </c>
    </row>
    <row r="73" spans="1:9" s="24" customFormat="1" ht="11.25">
      <c r="A73" s="23">
        <f aca="true" t="shared" si="5" ref="A73:A116">+A72+1</f>
        <v>67</v>
      </c>
      <c r="B73" s="66">
        <v>1551122563</v>
      </c>
      <c r="C73" s="65" t="s">
        <v>68</v>
      </c>
      <c r="D73" s="53" t="s">
        <v>61</v>
      </c>
      <c r="E73" s="66">
        <v>50</v>
      </c>
      <c r="F73" s="51">
        <f t="shared" si="3"/>
        <v>0.5</v>
      </c>
      <c r="G73" s="52" t="str">
        <f t="shared" si="4"/>
        <v>Trung bình</v>
      </c>
      <c r="H73" s="49"/>
      <c r="I73" s="24">
        <v>52</v>
      </c>
    </row>
    <row r="74" spans="1:9" s="24" customFormat="1" ht="11.25">
      <c r="A74" s="23">
        <f t="shared" si="5"/>
        <v>68</v>
      </c>
      <c r="B74" s="66">
        <v>1551122434</v>
      </c>
      <c r="C74" s="65" t="s">
        <v>69</v>
      </c>
      <c r="D74" s="53" t="s">
        <v>61</v>
      </c>
      <c r="E74" s="66">
        <v>50</v>
      </c>
      <c r="F74" s="51">
        <f t="shared" si="3"/>
        <v>0.5</v>
      </c>
      <c r="G74" s="52" t="str">
        <f t="shared" si="4"/>
        <v>Trung bình</v>
      </c>
      <c r="H74" s="49"/>
      <c r="I74" s="24">
        <v>52</v>
      </c>
    </row>
    <row r="75" spans="1:9" s="24" customFormat="1" ht="11.25">
      <c r="A75" s="23">
        <f t="shared" si="5"/>
        <v>69</v>
      </c>
      <c r="B75" s="66">
        <v>1551122511</v>
      </c>
      <c r="C75" s="65" t="s">
        <v>70</v>
      </c>
      <c r="D75" s="53" t="s">
        <v>61</v>
      </c>
      <c r="E75" s="66">
        <v>45</v>
      </c>
      <c r="F75" s="51">
        <f t="shared" si="3"/>
        <v>0.45</v>
      </c>
      <c r="G75" s="52" t="str">
        <f t="shared" si="4"/>
        <v>Yếu</v>
      </c>
      <c r="H75" s="49"/>
      <c r="I75" s="24">
        <v>52</v>
      </c>
    </row>
    <row r="76" spans="1:9" s="24" customFormat="1" ht="11.25">
      <c r="A76" s="23">
        <f t="shared" si="5"/>
        <v>70</v>
      </c>
      <c r="B76" s="66">
        <v>1551122330</v>
      </c>
      <c r="C76" s="65" t="s">
        <v>4333</v>
      </c>
      <c r="D76" s="53" t="s">
        <v>61</v>
      </c>
      <c r="E76" s="66">
        <v>50</v>
      </c>
      <c r="F76" s="51">
        <f t="shared" si="3"/>
        <v>0.5</v>
      </c>
      <c r="G76" s="52" t="str">
        <f t="shared" si="4"/>
        <v>Trung bình</v>
      </c>
      <c r="H76" s="49"/>
      <c r="I76" s="24">
        <v>52</v>
      </c>
    </row>
    <row r="77" spans="1:9" s="24" customFormat="1" ht="11.25">
      <c r="A77" s="23">
        <f t="shared" si="5"/>
        <v>71</v>
      </c>
      <c r="B77" s="66">
        <v>1551122429</v>
      </c>
      <c r="C77" s="65" t="s">
        <v>71</v>
      </c>
      <c r="D77" s="53" t="s">
        <v>61</v>
      </c>
      <c r="E77" s="66">
        <v>70</v>
      </c>
      <c r="F77" s="51">
        <f t="shared" si="3"/>
        <v>0.7</v>
      </c>
      <c r="G77" s="52" t="str">
        <f t="shared" si="4"/>
        <v>Khá</v>
      </c>
      <c r="H77" s="49"/>
      <c r="I77" s="24">
        <v>52</v>
      </c>
    </row>
    <row r="78" spans="1:9" s="24" customFormat="1" ht="11.25">
      <c r="A78" s="23">
        <f t="shared" si="5"/>
        <v>72</v>
      </c>
      <c r="B78" s="66">
        <v>1551122484</v>
      </c>
      <c r="C78" s="65" t="s">
        <v>72</v>
      </c>
      <c r="D78" s="53" t="s">
        <v>61</v>
      </c>
      <c r="E78" s="66">
        <v>50</v>
      </c>
      <c r="F78" s="51">
        <f t="shared" si="3"/>
        <v>0.5</v>
      </c>
      <c r="G78" s="52" t="str">
        <f t="shared" si="4"/>
        <v>Trung bình</v>
      </c>
      <c r="H78" s="49"/>
      <c r="I78" s="24">
        <v>52</v>
      </c>
    </row>
    <row r="79" spans="1:9" s="24" customFormat="1" ht="11.25">
      <c r="A79" s="23">
        <f t="shared" si="5"/>
        <v>73</v>
      </c>
      <c r="B79" s="66">
        <v>1551122332</v>
      </c>
      <c r="C79" s="65" t="s">
        <v>73</v>
      </c>
      <c r="D79" s="53" t="s">
        <v>61</v>
      </c>
      <c r="E79" s="66">
        <v>52</v>
      </c>
      <c r="F79" s="51">
        <f t="shared" si="3"/>
        <v>0.52</v>
      </c>
      <c r="G79" s="52" t="str">
        <f t="shared" si="4"/>
        <v>Trung bình</v>
      </c>
      <c r="H79" s="49"/>
      <c r="I79" s="24">
        <v>52</v>
      </c>
    </row>
    <row r="80" spans="1:9" s="24" customFormat="1" ht="11.25">
      <c r="A80" s="23">
        <f t="shared" si="5"/>
        <v>74</v>
      </c>
      <c r="B80" s="66">
        <v>1551122508</v>
      </c>
      <c r="C80" s="65" t="s">
        <v>74</v>
      </c>
      <c r="D80" s="53" t="s">
        <v>61</v>
      </c>
      <c r="E80" s="66">
        <v>52</v>
      </c>
      <c r="F80" s="51">
        <f t="shared" si="3"/>
        <v>0.52</v>
      </c>
      <c r="G80" s="52" t="str">
        <f t="shared" si="4"/>
        <v>Trung bình</v>
      </c>
      <c r="H80" s="49"/>
      <c r="I80" s="24">
        <v>52</v>
      </c>
    </row>
    <row r="81" spans="1:9" s="24" customFormat="1" ht="11.25">
      <c r="A81" s="23">
        <f t="shared" si="5"/>
        <v>75</v>
      </c>
      <c r="B81" s="66">
        <v>1551122482</v>
      </c>
      <c r="C81" s="65" t="s">
        <v>75</v>
      </c>
      <c r="D81" s="53" t="s">
        <v>61</v>
      </c>
      <c r="E81" s="66">
        <v>45</v>
      </c>
      <c r="F81" s="51">
        <f t="shared" si="3"/>
        <v>0.45</v>
      </c>
      <c r="G81" s="52" t="str">
        <f t="shared" si="4"/>
        <v>Yếu</v>
      </c>
      <c r="H81" s="49"/>
      <c r="I81" s="24">
        <v>52</v>
      </c>
    </row>
    <row r="82" spans="1:9" s="24" customFormat="1" ht="11.25">
      <c r="A82" s="23">
        <f t="shared" si="5"/>
        <v>76</v>
      </c>
      <c r="B82" s="66">
        <v>1551122302</v>
      </c>
      <c r="C82" s="65" t="s">
        <v>76</v>
      </c>
      <c r="D82" s="53" t="s">
        <v>61</v>
      </c>
      <c r="E82" s="66">
        <v>50</v>
      </c>
      <c r="F82" s="51">
        <f t="shared" si="3"/>
        <v>0.5</v>
      </c>
      <c r="G82" s="52" t="str">
        <f t="shared" si="4"/>
        <v>Trung bình</v>
      </c>
      <c r="H82" s="49"/>
      <c r="I82" s="24">
        <v>52</v>
      </c>
    </row>
    <row r="83" spans="1:9" s="24" customFormat="1" ht="11.25">
      <c r="A83" s="23">
        <f t="shared" si="5"/>
        <v>77</v>
      </c>
      <c r="B83" s="66">
        <v>1551122534</v>
      </c>
      <c r="C83" s="65" t="s">
        <v>77</v>
      </c>
      <c r="D83" s="53" t="s">
        <v>61</v>
      </c>
      <c r="E83" s="66">
        <v>52</v>
      </c>
      <c r="F83" s="51">
        <f t="shared" si="3"/>
        <v>0.52</v>
      </c>
      <c r="G83" s="52" t="str">
        <f t="shared" si="4"/>
        <v>Trung bình</v>
      </c>
      <c r="H83" s="49"/>
      <c r="I83" s="24">
        <v>52</v>
      </c>
    </row>
    <row r="84" spans="1:9" s="24" customFormat="1" ht="11.25">
      <c r="A84" s="23">
        <f t="shared" si="5"/>
        <v>78</v>
      </c>
      <c r="B84" s="66">
        <v>1551122697</v>
      </c>
      <c r="C84" s="65" t="s">
        <v>78</v>
      </c>
      <c r="D84" s="53" t="s">
        <v>61</v>
      </c>
      <c r="E84" s="66">
        <v>70</v>
      </c>
      <c r="F84" s="51">
        <f t="shared" si="3"/>
        <v>0.7</v>
      </c>
      <c r="G84" s="52" t="str">
        <f t="shared" si="4"/>
        <v>Khá</v>
      </c>
      <c r="H84" s="49"/>
      <c r="I84" s="24">
        <v>52</v>
      </c>
    </row>
    <row r="85" spans="1:9" s="24" customFormat="1" ht="11.25">
      <c r="A85" s="23">
        <f t="shared" si="5"/>
        <v>79</v>
      </c>
      <c r="B85" s="66">
        <v>1551122781</v>
      </c>
      <c r="C85" s="65" t="s">
        <v>79</v>
      </c>
      <c r="D85" s="53" t="s">
        <v>61</v>
      </c>
      <c r="E85" s="66">
        <v>52</v>
      </c>
      <c r="F85" s="51">
        <f t="shared" si="3"/>
        <v>0.52</v>
      </c>
      <c r="G85" s="52" t="str">
        <f t="shared" si="4"/>
        <v>Trung bình</v>
      </c>
      <c r="H85" s="49"/>
      <c r="I85" s="24">
        <v>52</v>
      </c>
    </row>
    <row r="86" spans="1:9" s="24" customFormat="1" ht="11.25">
      <c r="A86" s="23">
        <f t="shared" si="5"/>
        <v>80</v>
      </c>
      <c r="B86" s="66">
        <v>1551122447</v>
      </c>
      <c r="C86" s="65" t="s">
        <v>80</v>
      </c>
      <c r="D86" s="53" t="s">
        <v>61</v>
      </c>
      <c r="E86" s="66">
        <v>50</v>
      </c>
      <c r="F86" s="51">
        <f t="shared" si="3"/>
        <v>0.5</v>
      </c>
      <c r="G86" s="52" t="str">
        <f t="shared" si="4"/>
        <v>Trung bình</v>
      </c>
      <c r="H86" s="49"/>
      <c r="I86" s="24">
        <v>52</v>
      </c>
    </row>
    <row r="87" spans="1:9" s="24" customFormat="1" ht="11.25">
      <c r="A87" s="23">
        <f t="shared" si="5"/>
        <v>81</v>
      </c>
      <c r="B87" s="66">
        <v>1551122549</v>
      </c>
      <c r="C87" s="65" t="s">
        <v>81</v>
      </c>
      <c r="D87" s="53" t="s">
        <v>61</v>
      </c>
      <c r="E87" s="66">
        <v>58</v>
      </c>
      <c r="F87" s="51">
        <f t="shared" si="3"/>
        <v>0.58</v>
      </c>
      <c r="G87" s="52" t="str">
        <f t="shared" si="4"/>
        <v>Trung bình</v>
      </c>
      <c r="H87" s="49"/>
      <c r="I87" s="24">
        <v>52</v>
      </c>
    </row>
    <row r="88" spans="1:9" s="24" customFormat="1" ht="11.25">
      <c r="A88" s="23">
        <f t="shared" si="5"/>
        <v>82</v>
      </c>
      <c r="B88" s="66">
        <v>1551122571</v>
      </c>
      <c r="C88" s="65" t="s">
        <v>82</v>
      </c>
      <c r="D88" s="53" t="s">
        <v>61</v>
      </c>
      <c r="E88" s="66">
        <v>67</v>
      </c>
      <c r="F88" s="51">
        <f t="shared" si="3"/>
        <v>0.67</v>
      </c>
      <c r="G88" s="52" t="str">
        <f t="shared" si="4"/>
        <v>TB Khá</v>
      </c>
      <c r="H88" s="49"/>
      <c r="I88" s="24">
        <v>52</v>
      </c>
    </row>
    <row r="89" spans="1:9" s="24" customFormat="1" ht="11.25">
      <c r="A89" s="23">
        <f t="shared" si="5"/>
        <v>83</v>
      </c>
      <c r="B89" s="66">
        <v>1551122767</v>
      </c>
      <c r="C89" s="65" t="s">
        <v>83</v>
      </c>
      <c r="D89" s="53" t="s">
        <v>61</v>
      </c>
      <c r="E89" s="66">
        <v>45</v>
      </c>
      <c r="F89" s="51">
        <f t="shared" si="3"/>
        <v>0.45</v>
      </c>
      <c r="G89" s="52" t="str">
        <f t="shared" si="4"/>
        <v>Yếu</v>
      </c>
      <c r="H89" s="49"/>
      <c r="I89" s="24">
        <v>52</v>
      </c>
    </row>
    <row r="90" spans="1:9" s="24" customFormat="1" ht="11.25">
      <c r="A90" s="23">
        <f t="shared" si="5"/>
        <v>84</v>
      </c>
      <c r="B90" s="66">
        <v>1551122696</v>
      </c>
      <c r="C90" s="65" t="s">
        <v>84</v>
      </c>
      <c r="D90" s="53" t="s">
        <v>61</v>
      </c>
      <c r="E90" s="66">
        <v>47</v>
      </c>
      <c r="F90" s="51">
        <f t="shared" si="3"/>
        <v>0.47</v>
      </c>
      <c r="G90" s="52" t="str">
        <f t="shared" si="4"/>
        <v>Yếu</v>
      </c>
      <c r="H90" s="49"/>
      <c r="I90" s="24">
        <v>52</v>
      </c>
    </row>
    <row r="91" spans="1:9" s="24" customFormat="1" ht="11.25">
      <c r="A91" s="23">
        <f t="shared" si="5"/>
        <v>85</v>
      </c>
      <c r="B91" s="66">
        <v>1551122684</v>
      </c>
      <c r="C91" s="65" t="s">
        <v>85</v>
      </c>
      <c r="D91" s="53" t="s">
        <v>61</v>
      </c>
      <c r="E91" s="66">
        <v>47</v>
      </c>
      <c r="F91" s="51">
        <f t="shared" si="3"/>
        <v>0.47</v>
      </c>
      <c r="G91" s="52" t="str">
        <f t="shared" si="4"/>
        <v>Yếu</v>
      </c>
      <c r="H91" s="49"/>
      <c r="I91" s="24">
        <v>52</v>
      </c>
    </row>
    <row r="92" spans="1:9" s="24" customFormat="1" ht="11.25">
      <c r="A92" s="23">
        <f t="shared" si="5"/>
        <v>86</v>
      </c>
      <c r="B92" s="66">
        <v>1551122442</v>
      </c>
      <c r="C92" s="65" t="s">
        <v>86</v>
      </c>
      <c r="D92" s="53" t="s">
        <v>61</v>
      </c>
      <c r="E92" s="66">
        <v>52</v>
      </c>
      <c r="F92" s="51">
        <f t="shared" si="3"/>
        <v>0.52</v>
      </c>
      <c r="G92" s="52" t="str">
        <f t="shared" si="4"/>
        <v>Trung bình</v>
      </c>
      <c r="H92" s="49"/>
      <c r="I92" s="24">
        <v>52</v>
      </c>
    </row>
    <row r="93" spans="1:9" s="24" customFormat="1" ht="11.25">
      <c r="A93" s="23">
        <f t="shared" si="5"/>
        <v>87</v>
      </c>
      <c r="B93" s="66">
        <v>1551122376</v>
      </c>
      <c r="C93" s="65" t="s">
        <v>87</v>
      </c>
      <c r="D93" s="53" t="s">
        <v>61</v>
      </c>
      <c r="E93" s="66">
        <v>50</v>
      </c>
      <c r="F93" s="51">
        <f t="shared" si="3"/>
        <v>0.5</v>
      </c>
      <c r="G93" s="52" t="str">
        <f t="shared" si="4"/>
        <v>Trung bình</v>
      </c>
      <c r="H93" s="49"/>
      <c r="I93" s="24">
        <v>52</v>
      </c>
    </row>
    <row r="94" spans="1:9" s="24" customFormat="1" ht="11.25">
      <c r="A94" s="23">
        <f t="shared" si="5"/>
        <v>88</v>
      </c>
      <c r="B94" s="66">
        <v>1551122345</v>
      </c>
      <c r="C94" s="65" t="s">
        <v>2471</v>
      </c>
      <c r="D94" s="53" t="s">
        <v>61</v>
      </c>
      <c r="E94" s="66">
        <v>55</v>
      </c>
      <c r="F94" s="51">
        <f t="shared" si="3"/>
        <v>0.55</v>
      </c>
      <c r="G94" s="52" t="str">
        <f t="shared" si="4"/>
        <v>Trung bình</v>
      </c>
      <c r="H94" s="49"/>
      <c r="I94" s="24">
        <v>52</v>
      </c>
    </row>
    <row r="95" spans="1:9" s="24" customFormat="1" ht="11.25">
      <c r="A95" s="23">
        <f t="shared" si="5"/>
        <v>89</v>
      </c>
      <c r="B95" s="66">
        <v>1551122622</v>
      </c>
      <c r="C95" s="65" t="s">
        <v>88</v>
      </c>
      <c r="D95" s="53" t="s">
        <v>61</v>
      </c>
      <c r="E95" s="66">
        <v>0</v>
      </c>
      <c r="F95" s="51">
        <f t="shared" si="3"/>
        <v>0</v>
      </c>
      <c r="G95" s="52" t="str">
        <f t="shared" si="4"/>
        <v>Kém</v>
      </c>
      <c r="H95" s="49"/>
      <c r="I95" s="24">
        <v>52</v>
      </c>
    </row>
    <row r="96" spans="1:9" s="24" customFormat="1" ht="11.25">
      <c r="A96" s="23">
        <f t="shared" si="5"/>
        <v>90</v>
      </c>
      <c r="B96" s="66">
        <v>1551122526</v>
      </c>
      <c r="C96" s="65" t="s">
        <v>89</v>
      </c>
      <c r="D96" s="53" t="s">
        <v>61</v>
      </c>
      <c r="E96" s="66">
        <v>60</v>
      </c>
      <c r="F96" s="51">
        <f t="shared" si="3"/>
        <v>0.6</v>
      </c>
      <c r="G96" s="52" t="str">
        <f t="shared" si="4"/>
        <v>TB Khá</v>
      </c>
      <c r="H96" s="49"/>
      <c r="I96" s="24">
        <v>52</v>
      </c>
    </row>
    <row r="97" spans="1:9" s="24" customFormat="1" ht="11.25">
      <c r="A97" s="23">
        <f t="shared" si="5"/>
        <v>91</v>
      </c>
      <c r="B97" s="66">
        <v>1551122493</v>
      </c>
      <c r="C97" s="65" t="s">
        <v>90</v>
      </c>
      <c r="D97" s="53" t="s">
        <v>61</v>
      </c>
      <c r="E97" s="66">
        <v>45</v>
      </c>
      <c r="F97" s="51">
        <f t="shared" si="3"/>
        <v>0.45</v>
      </c>
      <c r="G97" s="52" t="str">
        <f t="shared" si="4"/>
        <v>Yếu</v>
      </c>
      <c r="H97" s="49"/>
      <c r="I97" s="24">
        <v>52</v>
      </c>
    </row>
    <row r="98" spans="1:9" s="24" customFormat="1" ht="11.25">
      <c r="A98" s="23">
        <f t="shared" si="5"/>
        <v>92</v>
      </c>
      <c r="B98" s="66">
        <v>1551122309</v>
      </c>
      <c r="C98" s="65" t="s">
        <v>91</v>
      </c>
      <c r="D98" s="53" t="s">
        <v>61</v>
      </c>
      <c r="E98" s="66">
        <v>50</v>
      </c>
      <c r="F98" s="51">
        <f t="shared" si="3"/>
        <v>0.5</v>
      </c>
      <c r="G98" s="52" t="str">
        <f t="shared" si="4"/>
        <v>Trung bình</v>
      </c>
      <c r="H98" s="49"/>
      <c r="I98" s="24">
        <v>52</v>
      </c>
    </row>
    <row r="99" spans="1:9" s="24" customFormat="1" ht="11.25">
      <c r="A99" s="23">
        <f t="shared" si="5"/>
        <v>93</v>
      </c>
      <c r="B99" s="66">
        <v>1551122559</v>
      </c>
      <c r="C99" s="65" t="s">
        <v>92</v>
      </c>
      <c r="D99" s="53" t="s">
        <v>61</v>
      </c>
      <c r="E99" s="66">
        <v>52</v>
      </c>
      <c r="F99" s="51">
        <f t="shared" si="3"/>
        <v>0.52</v>
      </c>
      <c r="G99" s="52" t="str">
        <f t="shared" si="4"/>
        <v>Trung bình</v>
      </c>
      <c r="H99" s="49"/>
      <c r="I99" s="24">
        <v>52</v>
      </c>
    </row>
    <row r="100" spans="1:9" s="24" customFormat="1" ht="11.25">
      <c r="A100" s="23">
        <f t="shared" si="5"/>
        <v>94</v>
      </c>
      <c r="B100" s="66">
        <v>1551122408</v>
      </c>
      <c r="C100" s="65" t="s">
        <v>93</v>
      </c>
      <c r="D100" s="53" t="s">
        <v>61</v>
      </c>
      <c r="E100" s="66">
        <v>47</v>
      </c>
      <c r="F100" s="51">
        <f t="shared" si="3"/>
        <v>0.47</v>
      </c>
      <c r="G100" s="52" t="str">
        <f t="shared" si="4"/>
        <v>Yếu</v>
      </c>
      <c r="H100" s="49"/>
      <c r="I100" s="24">
        <v>52</v>
      </c>
    </row>
    <row r="101" spans="1:9" s="24" customFormat="1" ht="11.25">
      <c r="A101" s="23">
        <f t="shared" si="5"/>
        <v>95</v>
      </c>
      <c r="B101" s="66">
        <v>1551122552</v>
      </c>
      <c r="C101" s="65" t="s">
        <v>94</v>
      </c>
      <c r="D101" s="53" t="s">
        <v>61</v>
      </c>
      <c r="E101" s="66">
        <v>45</v>
      </c>
      <c r="F101" s="51">
        <f t="shared" si="3"/>
        <v>0.45</v>
      </c>
      <c r="G101" s="52" t="str">
        <f t="shared" si="4"/>
        <v>Yếu</v>
      </c>
      <c r="H101" s="49"/>
      <c r="I101" s="24">
        <v>52</v>
      </c>
    </row>
    <row r="102" spans="1:9" s="24" customFormat="1" ht="11.25">
      <c r="A102" s="23">
        <f t="shared" si="5"/>
        <v>96</v>
      </c>
      <c r="B102" s="66">
        <v>1551122543</v>
      </c>
      <c r="C102" s="65" t="s">
        <v>95</v>
      </c>
      <c r="D102" s="53" t="s">
        <v>61</v>
      </c>
      <c r="E102" s="66">
        <v>45</v>
      </c>
      <c r="F102" s="51">
        <f t="shared" si="3"/>
        <v>0.45</v>
      </c>
      <c r="G102" s="52" t="str">
        <f t="shared" si="4"/>
        <v>Yếu</v>
      </c>
      <c r="H102" s="49"/>
      <c r="I102" s="24">
        <v>52</v>
      </c>
    </row>
    <row r="103" spans="1:9" s="24" customFormat="1" ht="11.25">
      <c r="A103" s="23">
        <f t="shared" si="5"/>
        <v>97</v>
      </c>
      <c r="B103" s="66">
        <v>1551122617</v>
      </c>
      <c r="C103" s="65" t="s">
        <v>57</v>
      </c>
      <c r="D103" s="53" t="s">
        <v>61</v>
      </c>
      <c r="E103" s="66">
        <v>50</v>
      </c>
      <c r="F103" s="51">
        <f t="shared" si="3"/>
        <v>0.5</v>
      </c>
      <c r="G103" s="52" t="str">
        <f t="shared" si="4"/>
        <v>Trung bình</v>
      </c>
      <c r="H103" s="49"/>
      <c r="I103" s="24">
        <v>52</v>
      </c>
    </row>
    <row r="104" spans="1:9" s="24" customFormat="1" ht="11.25">
      <c r="A104" s="23">
        <f t="shared" si="5"/>
        <v>98</v>
      </c>
      <c r="B104" s="66">
        <v>1551122714</v>
      </c>
      <c r="C104" s="65" t="s">
        <v>807</v>
      </c>
      <c r="D104" s="53" t="s">
        <v>61</v>
      </c>
      <c r="E104" s="66">
        <v>52</v>
      </c>
      <c r="F104" s="51">
        <f t="shared" si="3"/>
        <v>0.52</v>
      </c>
      <c r="G104" s="52" t="str">
        <f t="shared" si="4"/>
        <v>Trung bình</v>
      </c>
      <c r="H104" s="49"/>
      <c r="I104" s="24">
        <v>52</v>
      </c>
    </row>
    <row r="105" spans="1:9" s="24" customFormat="1" ht="11.25">
      <c r="A105" s="23">
        <f t="shared" si="5"/>
        <v>99</v>
      </c>
      <c r="B105" s="66">
        <v>1551122499</v>
      </c>
      <c r="C105" s="65" t="s">
        <v>96</v>
      </c>
      <c r="D105" s="53" t="s">
        <v>61</v>
      </c>
      <c r="E105" s="66">
        <v>50</v>
      </c>
      <c r="F105" s="51">
        <f t="shared" si="3"/>
        <v>0.5</v>
      </c>
      <c r="G105" s="52" t="str">
        <f t="shared" si="4"/>
        <v>Trung bình</v>
      </c>
      <c r="H105" s="49"/>
      <c r="I105" s="24">
        <v>52</v>
      </c>
    </row>
    <row r="106" spans="1:9" s="24" customFormat="1" ht="11.25">
      <c r="A106" s="23">
        <f t="shared" si="5"/>
        <v>100</v>
      </c>
      <c r="B106" s="66">
        <v>1551122634</v>
      </c>
      <c r="C106" s="65" t="s">
        <v>408</v>
      </c>
      <c r="D106" s="53" t="s">
        <v>61</v>
      </c>
      <c r="E106" s="66">
        <v>45</v>
      </c>
      <c r="F106" s="51">
        <f t="shared" si="3"/>
        <v>0.45</v>
      </c>
      <c r="G106" s="52" t="str">
        <f t="shared" si="4"/>
        <v>Yếu</v>
      </c>
      <c r="H106" s="49"/>
      <c r="I106" s="24">
        <v>52</v>
      </c>
    </row>
    <row r="107" spans="1:9" s="24" customFormat="1" ht="11.25">
      <c r="A107" s="23">
        <f t="shared" si="5"/>
        <v>101</v>
      </c>
      <c r="B107" s="66">
        <v>1551122712</v>
      </c>
      <c r="C107" s="65" t="s">
        <v>97</v>
      </c>
      <c r="D107" s="53" t="s">
        <v>61</v>
      </c>
      <c r="E107" s="66">
        <v>50</v>
      </c>
      <c r="F107" s="51">
        <f t="shared" si="3"/>
        <v>0.5</v>
      </c>
      <c r="G107" s="52" t="str">
        <f t="shared" si="4"/>
        <v>Trung bình</v>
      </c>
      <c r="H107" s="49"/>
      <c r="I107" s="24">
        <v>52</v>
      </c>
    </row>
    <row r="108" spans="1:9" s="24" customFormat="1" ht="11.25">
      <c r="A108" s="23">
        <f t="shared" si="5"/>
        <v>102</v>
      </c>
      <c r="B108" s="66">
        <v>1551122241</v>
      </c>
      <c r="C108" s="65" t="s">
        <v>98</v>
      </c>
      <c r="D108" s="53" t="s">
        <v>61</v>
      </c>
      <c r="E108" s="66">
        <v>54</v>
      </c>
      <c r="F108" s="51">
        <f t="shared" si="3"/>
        <v>0.54</v>
      </c>
      <c r="G108" s="52" t="str">
        <f t="shared" si="4"/>
        <v>Trung bình</v>
      </c>
      <c r="H108" s="49"/>
      <c r="I108" s="24">
        <v>52</v>
      </c>
    </row>
    <row r="109" spans="1:9" s="24" customFormat="1" ht="11.25">
      <c r="A109" s="23">
        <f t="shared" si="5"/>
        <v>103</v>
      </c>
      <c r="B109" s="66">
        <v>1551122629</v>
      </c>
      <c r="C109" s="65" t="s">
        <v>99</v>
      </c>
      <c r="D109" s="53" t="s">
        <v>61</v>
      </c>
      <c r="E109" s="66">
        <v>63</v>
      </c>
      <c r="F109" s="51">
        <f t="shared" si="3"/>
        <v>0.63</v>
      </c>
      <c r="G109" s="52" t="str">
        <f t="shared" si="4"/>
        <v>TB Khá</v>
      </c>
      <c r="H109" s="49"/>
      <c r="I109" s="24">
        <v>52</v>
      </c>
    </row>
    <row r="110" spans="1:9" s="24" customFormat="1" ht="11.25">
      <c r="A110" s="23">
        <f t="shared" si="5"/>
        <v>104</v>
      </c>
      <c r="B110" s="66">
        <v>1551122370</v>
      </c>
      <c r="C110" s="65" t="s">
        <v>4631</v>
      </c>
      <c r="D110" s="53" t="s">
        <v>61</v>
      </c>
      <c r="E110" s="66">
        <v>50</v>
      </c>
      <c r="F110" s="51">
        <f t="shared" si="3"/>
        <v>0.5</v>
      </c>
      <c r="G110" s="52" t="str">
        <f t="shared" si="4"/>
        <v>Trung bình</v>
      </c>
      <c r="H110" s="49"/>
      <c r="I110" s="24">
        <v>52</v>
      </c>
    </row>
    <row r="111" spans="1:9" s="24" customFormat="1" ht="11.25">
      <c r="A111" s="23">
        <f t="shared" si="5"/>
        <v>105</v>
      </c>
      <c r="B111" s="66">
        <v>1551122288</v>
      </c>
      <c r="C111" s="65" t="s">
        <v>100</v>
      </c>
      <c r="D111" s="53" t="s">
        <v>61</v>
      </c>
      <c r="E111" s="66">
        <v>57</v>
      </c>
      <c r="F111" s="51">
        <f t="shared" si="3"/>
        <v>0.57</v>
      </c>
      <c r="G111" s="52" t="str">
        <f t="shared" si="4"/>
        <v>Trung bình</v>
      </c>
      <c r="H111" s="49"/>
      <c r="I111" s="24">
        <v>52</v>
      </c>
    </row>
    <row r="112" spans="1:9" s="24" customFormat="1" ht="11.25">
      <c r="A112" s="23">
        <f t="shared" si="5"/>
        <v>106</v>
      </c>
      <c r="B112" s="66">
        <v>1551122639</v>
      </c>
      <c r="C112" s="65" t="s">
        <v>101</v>
      </c>
      <c r="D112" s="53" t="s">
        <v>61</v>
      </c>
      <c r="E112" s="66">
        <v>60</v>
      </c>
      <c r="F112" s="51">
        <f t="shared" si="3"/>
        <v>0.6</v>
      </c>
      <c r="G112" s="52" t="str">
        <f t="shared" si="4"/>
        <v>TB Khá</v>
      </c>
      <c r="H112" s="49"/>
      <c r="I112" s="24">
        <v>52</v>
      </c>
    </row>
    <row r="113" spans="1:9" s="24" customFormat="1" ht="11.25">
      <c r="A113" s="23">
        <f t="shared" si="5"/>
        <v>107</v>
      </c>
      <c r="B113" s="66">
        <v>1551122319</v>
      </c>
      <c r="C113" s="65" t="s">
        <v>102</v>
      </c>
      <c r="D113" s="53" t="s">
        <v>61</v>
      </c>
      <c r="E113" s="66">
        <v>45</v>
      </c>
      <c r="F113" s="51">
        <f t="shared" si="3"/>
        <v>0.45</v>
      </c>
      <c r="G113" s="52" t="str">
        <f t="shared" si="4"/>
        <v>Yếu</v>
      </c>
      <c r="H113" s="49"/>
      <c r="I113" s="24">
        <v>52</v>
      </c>
    </row>
    <row r="114" spans="1:9" s="24" customFormat="1" ht="11.25">
      <c r="A114" s="23">
        <f t="shared" si="5"/>
        <v>108</v>
      </c>
      <c r="B114" s="66">
        <v>1551122491</v>
      </c>
      <c r="C114" s="65" t="s">
        <v>103</v>
      </c>
      <c r="D114" s="53" t="s">
        <v>61</v>
      </c>
      <c r="E114" s="66">
        <v>50</v>
      </c>
      <c r="F114" s="51">
        <f t="shared" si="3"/>
        <v>0.5</v>
      </c>
      <c r="G114" s="52" t="str">
        <f t="shared" si="4"/>
        <v>Trung bình</v>
      </c>
      <c r="H114" s="49"/>
      <c r="I114" s="24">
        <v>52</v>
      </c>
    </row>
    <row r="115" spans="1:9" s="24" customFormat="1" ht="11.25">
      <c r="A115" s="23">
        <f t="shared" si="5"/>
        <v>109</v>
      </c>
      <c r="B115" s="66">
        <v>1551122444</v>
      </c>
      <c r="C115" s="65" t="s">
        <v>104</v>
      </c>
      <c r="D115" s="53" t="s">
        <v>61</v>
      </c>
      <c r="E115" s="66">
        <v>50</v>
      </c>
      <c r="F115" s="51">
        <f t="shared" si="3"/>
        <v>0.5</v>
      </c>
      <c r="G115" s="52" t="str">
        <f t="shared" si="4"/>
        <v>Trung bình</v>
      </c>
      <c r="H115" s="49"/>
      <c r="I115" s="24">
        <v>52</v>
      </c>
    </row>
    <row r="116" spans="1:9" s="24" customFormat="1" ht="11.25">
      <c r="A116" s="23">
        <f t="shared" si="5"/>
        <v>110</v>
      </c>
      <c r="B116" s="66">
        <v>1551122327</v>
      </c>
      <c r="C116" s="65" t="s">
        <v>105</v>
      </c>
      <c r="D116" s="53" t="s">
        <v>61</v>
      </c>
      <c r="E116" s="66">
        <v>52</v>
      </c>
      <c r="F116" s="51">
        <f t="shared" si="3"/>
        <v>0.52</v>
      </c>
      <c r="G116" s="52" t="str">
        <f t="shared" si="4"/>
        <v>Trung bình</v>
      </c>
      <c r="H116" s="49"/>
      <c r="I116" s="24">
        <v>52</v>
      </c>
    </row>
    <row r="117" ht="15.75">
      <c r="A117" s="31"/>
    </row>
  </sheetData>
  <sheetProtection/>
  <autoFilter ref="A6:J116"/>
  <mergeCells count="3">
    <mergeCell ref="A1:H1"/>
    <mergeCell ref="A2:H2"/>
    <mergeCell ref="A3:H3"/>
  </mergeCells>
  <printOptions/>
  <pageMargins left="0.89" right="0" top="0" bottom="0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I300"/>
  <sheetViews>
    <sheetView zoomScalePageLayoutView="0" workbookViewId="0" topLeftCell="A289">
      <selection activeCell="F306" sqref="F306"/>
    </sheetView>
  </sheetViews>
  <sheetFormatPr defaultColWidth="9.140625" defaultRowHeight="12.75"/>
  <cols>
    <col min="1" max="1" width="4.28125" style="6" customWidth="1"/>
    <col min="2" max="2" width="11.8515625" style="6" customWidth="1"/>
    <col min="3" max="3" width="19.421875" style="3" customWidth="1"/>
    <col min="4" max="4" width="9.28125" style="6" bestFit="1" customWidth="1"/>
    <col min="5" max="5" width="9.140625" style="3" customWidth="1"/>
    <col min="6" max="6" width="11.7109375" style="6" customWidth="1"/>
    <col min="7" max="7" width="13.57421875" style="6" customWidth="1"/>
    <col min="8" max="8" width="12.57421875" style="6" customWidth="1"/>
    <col min="9" max="9" width="13.140625" style="25" customWidth="1"/>
    <col min="10" max="11" width="9.140625" style="3" customWidth="1"/>
    <col min="12" max="12" width="19.28125" style="3" customWidth="1"/>
    <col min="13" max="16384" width="9.140625" style="3" customWidth="1"/>
  </cols>
  <sheetData>
    <row r="1" spans="1:9" ht="20.25" customHeight="1">
      <c r="A1" s="75" t="s">
        <v>3144</v>
      </c>
      <c r="B1" s="75"/>
      <c r="C1" s="75"/>
      <c r="D1" s="75"/>
      <c r="E1" s="75"/>
      <c r="F1" s="75"/>
      <c r="G1" s="75"/>
      <c r="H1" s="75"/>
      <c r="I1" s="2"/>
    </row>
    <row r="2" spans="1:9" ht="20.25" customHeight="1">
      <c r="A2" s="75" t="s">
        <v>3655</v>
      </c>
      <c r="B2" s="75"/>
      <c r="C2" s="75"/>
      <c r="D2" s="75"/>
      <c r="E2" s="75"/>
      <c r="F2" s="75"/>
      <c r="G2" s="75"/>
      <c r="H2" s="75"/>
      <c r="I2" s="2"/>
    </row>
    <row r="3" spans="1:9" ht="20.25" customHeight="1">
      <c r="A3" s="75" t="s">
        <v>3777</v>
      </c>
      <c r="B3" s="75"/>
      <c r="C3" s="75"/>
      <c r="D3" s="75"/>
      <c r="E3" s="75"/>
      <c r="F3" s="75"/>
      <c r="G3" s="75"/>
      <c r="H3" s="75"/>
      <c r="I3" s="2"/>
    </row>
    <row r="4" spans="1:9" ht="9" customHeight="1">
      <c r="A4" s="1"/>
      <c r="B4" s="1"/>
      <c r="C4" s="1"/>
      <c r="D4" s="1"/>
      <c r="E4" s="1"/>
      <c r="F4" s="1"/>
      <c r="G4" s="1"/>
      <c r="H4" s="1"/>
      <c r="I4" s="1"/>
    </row>
    <row r="5" ht="15.75"/>
    <row r="6" spans="1:9" ht="63">
      <c r="A6" s="8" t="s">
        <v>4265</v>
      </c>
      <c r="B6" s="8" t="s">
        <v>4266</v>
      </c>
      <c r="C6" s="8" t="s">
        <v>4267</v>
      </c>
      <c r="D6" s="9" t="s">
        <v>4268</v>
      </c>
      <c r="E6" s="8" t="s">
        <v>4269</v>
      </c>
      <c r="F6" s="10" t="s">
        <v>4270</v>
      </c>
      <c r="G6" s="10" t="s">
        <v>4271</v>
      </c>
      <c r="H6" s="8" t="s">
        <v>4272</v>
      </c>
      <c r="I6" s="3"/>
    </row>
    <row r="7" spans="1:8" s="24" customFormat="1" ht="11.25">
      <c r="A7" s="23">
        <v>1</v>
      </c>
      <c r="B7" s="66" t="s">
        <v>3656</v>
      </c>
      <c r="C7" s="65" t="s">
        <v>3657</v>
      </c>
      <c r="D7" s="53" t="s">
        <v>3658</v>
      </c>
      <c r="E7" s="66">
        <v>55</v>
      </c>
      <c r="F7" s="51">
        <f>E7/100</f>
        <v>0.55</v>
      </c>
      <c r="G7" s="52" t="str">
        <f aca="true" t="shared" si="0" ref="G7:G70">IF(E7&gt;89,"Xuất sắc",IF((E7&gt;79)*AND(E7&lt;90),"Tốt",IF((E7&gt;69)*AND(E7&lt;80),"Khá",IF((E7&gt;59)*AND(E7&lt;70),"TB Khá",IF((E7&gt;49)*AND(E7&lt;60),"Trung bình",IF((E7&gt;29)*AND(E7&lt;50),"Yếu",IF((E7&lt;30)*AND(E7&gt;=0),"Kém","  ")))))))</f>
        <v>Trung bình</v>
      </c>
      <c r="H7" s="49"/>
    </row>
    <row r="8" spans="1:8" s="24" customFormat="1" ht="11.25">
      <c r="A8" s="23">
        <f>+A7+1</f>
        <v>2</v>
      </c>
      <c r="B8" s="66" t="s">
        <v>3659</v>
      </c>
      <c r="C8" s="65" t="s">
        <v>3660</v>
      </c>
      <c r="D8" s="53" t="s">
        <v>3658</v>
      </c>
      <c r="E8" s="66">
        <v>62</v>
      </c>
      <c r="F8" s="51">
        <f aca="true" t="shared" si="1" ref="F8:F71">E8/100</f>
        <v>0.62</v>
      </c>
      <c r="G8" s="52" t="str">
        <f t="shared" si="0"/>
        <v>TB Khá</v>
      </c>
      <c r="H8" s="49"/>
    </row>
    <row r="9" spans="1:8" s="24" customFormat="1" ht="11.25">
      <c r="A9" s="23">
        <f aca="true" t="shared" si="2" ref="A9:A72">+A8+1</f>
        <v>3</v>
      </c>
      <c r="B9" s="66" t="s">
        <v>3661</v>
      </c>
      <c r="C9" s="65" t="s">
        <v>3662</v>
      </c>
      <c r="D9" s="53" t="s">
        <v>3658</v>
      </c>
      <c r="E9" s="66">
        <v>45</v>
      </c>
      <c r="F9" s="51">
        <f t="shared" si="1"/>
        <v>0.45</v>
      </c>
      <c r="G9" s="52" t="str">
        <f t="shared" si="0"/>
        <v>Yếu</v>
      </c>
      <c r="H9" s="49"/>
    </row>
    <row r="10" spans="1:8" s="24" customFormat="1" ht="11.25">
      <c r="A10" s="23">
        <f t="shared" si="2"/>
        <v>4</v>
      </c>
      <c r="B10" s="66" t="s">
        <v>3663</v>
      </c>
      <c r="C10" s="65" t="s">
        <v>3664</v>
      </c>
      <c r="D10" s="53" t="s">
        <v>3658</v>
      </c>
      <c r="E10" s="66">
        <v>45</v>
      </c>
      <c r="F10" s="51">
        <f t="shared" si="1"/>
        <v>0.45</v>
      </c>
      <c r="G10" s="52" t="str">
        <f t="shared" si="0"/>
        <v>Yếu</v>
      </c>
      <c r="H10" s="49"/>
    </row>
    <row r="11" spans="1:8" s="24" customFormat="1" ht="11.25">
      <c r="A11" s="23">
        <f t="shared" si="2"/>
        <v>5</v>
      </c>
      <c r="B11" s="66" t="s">
        <v>3665</v>
      </c>
      <c r="C11" s="65" t="s">
        <v>3666</v>
      </c>
      <c r="D11" s="53" t="s">
        <v>3658</v>
      </c>
      <c r="E11" s="66">
        <v>66</v>
      </c>
      <c r="F11" s="51">
        <f t="shared" si="1"/>
        <v>0.66</v>
      </c>
      <c r="G11" s="52" t="str">
        <f t="shared" si="0"/>
        <v>TB Khá</v>
      </c>
      <c r="H11" s="49"/>
    </row>
    <row r="12" spans="1:8" s="24" customFormat="1" ht="11.25">
      <c r="A12" s="23">
        <f t="shared" si="2"/>
        <v>6</v>
      </c>
      <c r="B12" s="66" t="s">
        <v>3667</v>
      </c>
      <c r="C12" s="65" t="s">
        <v>3668</v>
      </c>
      <c r="D12" s="53" t="s">
        <v>3658</v>
      </c>
      <c r="E12" s="66">
        <v>50</v>
      </c>
      <c r="F12" s="51">
        <f t="shared" si="1"/>
        <v>0.5</v>
      </c>
      <c r="G12" s="52" t="str">
        <f t="shared" si="0"/>
        <v>Trung bình</v>
      </c>
      <c r="H12" s="49"/>
    </row>
    <row r="13" spans="1:8" s="24" customFormat="1" ht="11.25">
      <c r="A13" s="23">
        <f t="shared" si="2"/>
        <v>7</v>
      </c>
      <c r="B13" s="66" t="s">
        <v>3669</v>
      </c>
      <c r="C13" s="65" t="s">
        <v>3670</v>
      </c>
      <c r="D13" s="53" t="s">
        <v>3658</v>
      </c>
      <c r="E13" s="66">
        <v>45</v>
      </c>
      <c r="F13" s="51">
        <f t="shared" si="1"/>
        <v>0.45</v>
      </c>
      <c r="G13" s="52" t="str">
        <f t="shared" si="0"/>
        <v>Yếu</v>
      </c>
      <c r="H13" s="49"/>
    </row>
    <row r="14" spans="1:8" s="24" customFormat="1" ht="11.25">
      <c r="A14" s="23">
        <f t="shared" si="2"/>
        <v>8</v>
      </c>
      <c r="B14" s="66" t="s">
        <v>3671</v>
      </c>
      <c r="C14" s="65" t="s">
        <v>3672</v>
      </c>
      <c r="D14" s="53" t="s">
        <v>3658</v>
      </c>
      <c r="E14" s="66">
        <v>42</v>
      </c>
      <c r="F14" s="51">
        <f t="shared" si="1"/>
        <v>0.42</v>
      </c>
      <c r="G14" s="52" t="str">
        <f t="shared" si="0"/>
        <v>Yếu</v>
      </c>
      <c r="H14" s="49"/>
    </row>
    <row r="15" spans="1:8" s="24" customFormat="1" ht="11.25">
      <c r="A15" s="23">
        <f t="shared" si="2"/>
        <v>9</v>
      </c>
      <c r="B15" s="66" t="s">
        <v>3673</v>
      </c>
      <c r="C15" s="65" t="s">
        <v>3674</v>
      </c>
      <c r="D15" s="53" t="s">
        <v>3658</v>
      </c>
      <c r="E15" s="66">
        <v>79</v>
      </c>
      <c r="F15" s="51">
        <f t="shared" si="1"/>
        <v>0.79</v>
      </c>
      <c r="G15" s="52" t="str">
        <f t="shared" si="0"/>
        <v>Khá</v>
      </c>
      <c r="H15" s="49"/>
    </row>
    <row r="16" spans="1:8" s="24" customFormat="1" ht="11.25">
      <c r="A16" s="23">
        <f t="shared" si="2"/>
        <v>10</v>
      </c>
      <c r="B16" s="66" t="s">
        <v>3675</v>
      </c>
      <c r="C16" s="65" t="s">
        <v>3676</v>
      </c>
      <c r="D16" s="53" t="s">
        <v>3658</v>
      </c>
      <c r="E16" s="66">
        <v>47</v>
      </c>
      <c r="F16" s="51">
        <f t="shared" si="1"/>
        <v>0.47</v>
      </c>
      <c r="G16" s="52" t="str">
        <f t="shared" si="0"/>
        <v>Yếu</v>
      </c>
      <c r="H16" s="49"/>
    </row>
    <row r="17" spans="1:8" s="24" customFormat="1" ht="11.25">
      <c r="A17" s="23">
        <f t="shared" si="2"/>
        <v>11</v>
      </c>
      <c r="B17" s="66" t="s">
        <v>3677</v>
      </c>
      <c r="C17" s="65" t="s">
        <v>3678</v>
      </c>
      <c r="D17" s="53" t="s">
        <v>3658</v>
      </c>
      <c r="E17" s="66">
        <v>52</v>
      </c>
      <c r="F17" s="51">
        <f t="shared" si="1"/>
        <v>0.52</v>
      </c>
      <c r="G17" s="52" t="str">
        <f t="shared" si="0"/>
        <v>Trung bình</v>
      </c>
      <c r="H17" s="49"/>
    </row>
    <row r="18" spans="1:8" s="24" customFormat="1" ht="11.25">
      <c r="A18" s="23">
        <f t="shared" si="2"/>
        <v>12</v>
      </c>
      <c r="B18" s="66" t="s">
        <v>3679</v>
      </c>
      <c r="C18" s="65" t="s">
        <v>3680</v>
      </c>
      <c r="D18" s="53" t="s">
        <v>3658</v>
      </c>
      <c r="E18" s="66">
        <v>55</v>
      </c>
      <c r="F18" s="51">
        <f t="shared" si="1"/>
        <v>0.55</v>
      </c>
      <c r="G18" s="52" t="str">
        <f t="shared" si="0"/>
        <v>Trung bình</v>
      </c>
      <c r="H18" s="49"/>
    </row>
    <row r="19" spans="1:8" s="24" customFormat="1" ht="11.25">
      <c r="A19" s="23">
        <f t="shared" si="2"/>
        <v>13</v>
      </c>
      <c r="B19" s="66" t="s">
        <v>3681</v>
      </c>
      <c r="C19" s="65" t="s">
        <v>3682</v>
      </c>
      <c r="D19" s="53" t="s">
        <v>3658</v>
      </c>
      <c r="E19" s="66">
        <v>67</v>
      </c>
      <c r="F19" s="51">
        <f t="shared" si="1"/>
        <v>0.67</v>
      </c>
      <c r="G19" s="52" t="str">
        <f t="shared" si="0"/>
        <v>TB Khá</v>
      </c>
      <c r="H19" s="49"/>
    </row>
    <row r="20" spans="1:8" s="24" customFormat="1" ht="11.25">
      <c r="A20" s="23">
        <f t="shared" si="2"/>
        <v>14</v>
      </c>
      <c r="B20" s="66" t="s">
        <v>3683</v>
      </c>
      <c r="C20" s="65" t="s">
        <v>1502</v>
      </c>
      <c r="D20" s="53" t="s">
        <v>3658</v>
      </c>
      <c r="E20" s="66">
        <v>60</v>
      </c>
      <c r="F20" s="51">
        <f t="shared" si="1"/>
        <v>0.6</v>
      </c>
      <c r="G20" s="52" t="str">
        <f t="shared" si="0"/>
        <v>TB Khá</v>
      </c>
      <c r="H20" s="49"/>
    </row>
    <row r="21" spans="1:8" s="24" customFormat="1" ht="11.25">
      <c r="A21" s="23">
        <f t="shared" si="2"/>
        <v>15</v>
      </c>
      <c r="B21" s="66" t="s">
        <v>3684</v>
      </c>
      <c r="C21" s="65" t="s">
        <v>3685</v>
      </c>
      <c r="D21" s="53" t="s">
        <v>3658</v>
      </c>
      <c r="E21" s="66">
        <v>67</v>
      </c>
      <c r="F21" s="51">
        <f t="shared" si="1"/>
        <v>0.67</v>
      </c>
      <c r="G21" s="52" t="str">
        <f t="shared" si="0"/>
        <v>TB Khá</v>
      </c>
      <c r="H21" s="49"/>
    </row>
    <row r="22" spans="1:8" s="24" customFormat="1" ht="11.25">
      <c r="A22" s="23">
        <f t="shared" si="2"/>
        <v>16</v>
      </c>
      <c r="B22" s="66" t="s">
        <v>3686</v>
      </c>
      <c r="C22" s="65" t="s">
        <v>3687</v>
      </c>
      <c r="D22" s="53" t="s">
        <v>3658</v>
      </c>
      <c r="E22" s="66">
        <v>70</v>
      </c>
      <c r="F22" s="51">
        <f t="shared" si="1"/>
        <v>0.7</v>
      </c>
      <c r="G22" s="52" t="str">
        <f t="shared" si="0"/>
        <v>Khá</v>
      </c>
      <c r="H22" s="49"/>
    </row>
    <row r="23" spans="1:8" s="24" customFormat="1" ht="11.25">
      <c r="A23" s="23">
        <f t="shared" si="2"/>
        <v>17</v>
      </c>
      <c r="B23" s="66" t="s">
        <v>3688</v>
      </c>
      <c r="C23" s="65" t="s">
        <v>3689</v>
      </c>
      <c r="D23" s="53" t="s">
        <v>3658</v>
      </c>
      <c r="E23" s="66">
        <v>80</v>
      </c>
      <c r="F23" s="51">
        <f t="shared" si="1"/>
        <v>0.8</v>
      </c>
      <c r="G23" s="52" t="str">
        <f t="shared" si="0"/>
        <v>Tốt</v>
      </c>
      <c r="H23" s="49"/>
    </row>
    <row r="24" spans="1:8" s="24" customFormat="1" ht="11.25">
      <c r="A24" s="23">
        <f t="shared" si="2"/>
        <v>18</v>
      </c>
      <c r="B24" s="66" t="s">
        <v>3690</v>
      </c>
      <c r="C24" s="65" t="s">
        <v>3691</v>
      </c>
      <c r="D24" s="53" t="s">
        <v>3658</v>
      </c>
      <c r="E24" s="66">
        <v>40</v>
      </c>
      <c r="F24" s="51">
        <f t="shared" si="1"/>
        <v>0.4</v>
      </c>
      <c r="G24" s="52" t="str">
        <f t="shared" si="0"/>
        <v>Yếu</v>
      </c>
      <c r="H24" s="49"/>
    </row>
    <row r="25" spans="1:8" s="24" customFormat="1" ht="11.25">
      <c r="A25" s="23">
        <f t="shared" si="2"/>
        <v>19</v>
      </c>
      <c r="B25" s="66" t="s">
        <v>3692</v>
      </c>
      <c r="C25" s="65" t="s">
        <v>3693</v>
      </c>
      <c r="D25" s="53" t="s">
        <v>3658</v>
      </c>
      <c r="E25" s="66">
        <v>83</v>
      </c>
      <c r="F25" s="51">
        <f t="shared" si="1"/>
        <v>0.83</v>
      </c>
      <c r="G25" s="52" t="str">
        <f t="shared" si="0"/>
        <v>Tốt</v>
      </c>
      <c r="H25" s="49"/>
    </row>
    <row r="26" spans="1:8" s="24" customFormat="1" ht="11.25">
      <c r="A26" s="23">
        <f t="shared" si="2"/>
        <v>20</v>
      </c>
      <c r="B26" s="66" t="s">
        <v>3694</v>
      </c>
      <c r="C26" s="65" t="s">
        <v>3695</v>
      </c>
      <c r="D26" s="53" t="s">
        <v>3658</v>
      </c>
      <c r="E26" s="66">
        <v>52</v>
      </c>
      <c r="F26" s="51">
        <f t="shared" si="1"/>
        <v>0.52</v>
      </c>
      <c r="G26" s="52" t="str">
        <f t="shared" si="0"/>
        <v>Trung bình</v>
      </c>
      <c r="H26" s="49"/>
    </row>
    <row r="27" spans="1:8" s="24" customFormat="1" ht="11.25">
      <c r="A27" s="23">
        <f t="shared" si="2"/>
        <v>21</v>
      </c>
      <c r="B27" s="66" t="s">
        <v>3696</v>
      </c>
      <c r="C27" s="65" t="s">
        <v>3697</v>
      </c>
      <c r="D27" s="53" t="s">
        <v>3658</v>
      </c>
      <c r="E27" s="66">
        <v>42</v>
      </c>
      <c r="F27" s="51">
        <f t="shared" si="1"/>
        <v>0.42</v>
      </c>
      <c r="G27" s="52" t="str">
        <f t="shared" si="0"/>
        <v>Yếu</v>
      </c>
      <c r="H27" s="49"/>
    </row>
    <row r="28" spans="1:8" s="24" customFormat="1" ht="11.25">
      <c r="A28" s="23">
        <f t="shared" si="2"/>
        <v>22</v>
      </c>
      <c r="B28" s="66" t="s">
        <v>3698</v>
      </c>
      <c r="C28" s="65" t="s">
        <v>2274</v>
      </c>
      <c r="D28" s="53" t="s">
        <v>3658</v>
      </c>
      <c r="E28" s="66">
        <v>45</v>
      </c>
      <c r="F28" s="51">
        <f t="shared" si="1"/>
        <v>0.45</v>
      </c>
      <c r="G28" s="52" t="str">
        <f t="shared" si="0"/>
        <v>Yếu</v>
      </c>
      <c r="H28" s="49"/>
    </row>
    <row r="29" spans="1:8" s="24" customFormat="1" ht="11.25">
      <c r="A29" s="23">
        <f t="shared" si="2"/>
        <v>23</v>
      </c>
      <c r="B29" s="66" t="s">
        <v>3699</v>
      </c>
      <c r="C29" s="65" t="s">
        <v>3700</v>
      </c>
      <c r="D29" s="53" t="s">
        <v>3658</v>
      </c>
      <c r="E29" s="66">
        <v>57</v>
      </c>
      <c r="F29" s="51">
        <f t="shared" si="1"/>
        <v>0.57</v>
      </c>
      <c r="G29" s="52" t="str">
        <f t="shared" si="0"/>
        <v>Trung bình</v>
      </c>
      <c r="H29" s="49"/>
    </row>
    <row r="30" spans="1:8" s="24" customFormat="1" ht="11.25">
      <c r="A30" s="23">
        <f t="shared" si="2"/>
        <v>24</v>
      </c>
      <c r="B30" s="66" t="s">
        <v>3701</v>
      </c>
      <c r="C30" s="65" t="s">
        <v>1771</v>
      </c>
      <c r="D30" s="53" t="s">
        <v>3658</v>
      </c>
      <c r="E30" s="66">
        <v>40</v>
      </c>
      <c r="F30" s="51">
        <f t="shared" si="1"/>
        <v>0.4</v>
      </c>
      <c r="G30" s="52" t="str">
        <f t="shared" si="0"/>
        <v>Yếu</v>
      </c>
      <c r="H30" s="49"/>
    </row>
    <row r="31" spans="1:8" s="24" customFormat="1" ht="11.25">
      <c r="A31" s="23">
        <f t="shared" si="2"/>
        <v>25</v>
      </c>
      <c r="B31" s="66" t="s">
        <v>3702</v>
      </c>
      <c r="C31" s="65" t="s">
        <v>3703</v>
      </c>
      <c r="D31" s="53" t="s">
        <v>3658</v>
      </c>
      <c r="E31" s="66">
        <v>45</v>
      </c>
      <c r="F31" s="51">
        <f t="shared" si="1"/>
        <v>0.45</v>
      </c>
      <c r="G31" s="52" t="str">
        <f t="shared" si="0"/>
        <v>Yếu</v>
      </c>
      <c r="H31" s="49"/>
    </row>
    <row r="32" spans="1:8" s="24" customFormat="1" ht="11.25">
      <c r="A32" s="23">
        <f t="shared" si="2"/>
        <v>26</v>
      </c>
      <c r="B32" s="66" t="s">
        <v>3704</v>
      </c>
      <c r="C32" s="65" t="s">
        <v>3705</v>
      </c>
      <c r="D32" s="53" t="s">
        <v>3658</v>
      </c>
      <c r="E32" s="66">
        <v>66</v>
      </c>
      <c r="F32" s="51">
        <f t="shared" si="1"/>
        <v>0.66</v>
      </c>
      <c r="G32" s="52" t="str">
        <f t="shared" si="0"/>
        <v>TB Khá</v>
      </c>
      <c r="H32" s="49"/>
    </row>
    <row r="33" spans="1:8" s="24" customFormat="1" ht="11.25">
      <c r="A33" s="23">
        <f t="shared" si="2"/>
        <v>27</v>
      </c>
      <c r="B33" s="66" t="s">
        <v>3706</v>
      </c>
      <c r="C33" s="65" t="s">
        <v>3707</v>
      </c>
      <c r="D33" s="53" t="s">
        <v>3658</v>
      </c>
      <c r="E33" s="66">
        <v>86</v>
      </c>
      <c r="F33" s="51">
        <f t="shared" si="1"/>
        <v>0.86</v>
      </c>
      <c r="G33" s="52" t="str">
        <f t="shared" si="0"/>
        <v>Tốt</v>
      </c>
      <c r="H33" s="49"/>
    </row>
    <row r="34" spans="1:8" s="24" customFormat="1" ht="11.25">
      <c r="A34" s="23">
        <f t="shared" si="2"/>
        <v>28</v>
      </c>
      <c r="B34" s="66" t="s">
        <v>3708</v>
      </c>
      <c r="C34" s="65" t="s">
        <v>3709</v>
      </c>
      <c r="D34" s="53" t="s">
        <v>3658</v>
      </c>
      <c r="E34" s="66">
        <v>67</v>
      </c>
      <c r="F34" s="51">
        <f t="shared" si="1"/>
        <v>0.67</v>
      </c>
      <c r="G34" s="52" t="str">
        <f t="shared" si="0"/>
        <v>TB Khá</v>
      </c>
      <c r="H34" s="49"/>
    </row>
    <row r="35" spans="1:8" s="24" customFormat="1" ht="11.25">
      <c r="A35" s="23">
        <f t="shared" si="2"/>
        <v>29</v>
      </c>
      <c r="B35" s="66" t="s">
        <v>3710</v>
      </c>
      <c r="C35" s="65" t="s">
        <v>2176</v>
      </c>
      <c r="D35" s="53" t="s">
        <v>3658</v>
      </c>
      <c r="E35" s="66">
        <v>62</v>
      </c>
      <c r="F35" s="51">
        <f t="shared" si="1"/>
        <v>0.62</v>
      </c>
      <c r="G35" s="52" t="str">
        <f t="shared" si="0"/>
        <v>TB Khá</v>
      </c>
      <c r="H35" s="49"/>
    </row>
    <row r="36" spans="1:8" s="24" customFormat="1" ht="11.25">
      <c r="A36" s="23">
        <f t="shared" si="2"/>
        <v>30</v>
      </c>
      <c r="B36" s="66" t="s">
        <v>3711</v>
      </c>
      <c r="C36" s="65" t="s">
        <v>1386</v>
      </c>
      <c r="D36" s="53" t="s">
        <v>3658</v>
      </c>
      <c r="E36" s="66">
        <v>55</v>
      </c>
      <c r="F36" s="51">
        <f t="shared" si="1"/>
        <v>0.55</v>
      </c>
      <c r="G36" s="52" t="str">
        <f t="shared" si="0"/>
        <v>Trung bình</v>
      </c>
      <c r="H36" s="49"/>
    </row>
    <row r="37" spans="1:8" s="24" customFormat="1" ht="11.25">
      <c r="A37" s="23">
        <f t="shared" si="2"/>
        <v>31</v>
      </c>
      <c r="B37" s="66" t="s">
        <v>3712</v>
      </c>
      <c r="C37" s="65" t="s">
        <v>3713</v>
      </c>
      <c r="D37" s="53" t="s">
        <v>3658</v>
      </c>
      <c r="E37" s="66">
        <v>50</v>
      </c>
      <c r="F37" s="51">
        <f t="shared" si="1"/>
        <v>0.5</v>
      </c>
      <c r="G37" s="52" t="str">
        <f t="shared" si="0"/>
        <v>Trung bình</v>
      </c>
      <c r="H37" s="49"/>
    </row>
    <row r="38" spans="1:8" s="24" customFormat="1" ht="11.25">
      <c r="A38" s="23">
        <f t="shared" si="2"/>
        <v>32</v>
      </c>
      <c r="B38" s="66" t="s">
        <v>3714</v>
      </c>
      <c r="C38" s="65" t="s">
        <v>3715</v>
      </c>
      <c r="D38" s="53" t="s">
        <v>3658</v>
      </c>
      <c r="E38" s="66">
        <v>65</v>
      </c>
      <c r="F38" s="51">
        <f t="shared" si="1"/>
        <v>0.65</v>
      </c>
      <c r="G38" s="52" t="str">
        <f t="shared" si="0"/>
        <v>TB Khá</v>
      </c>
      <c r="H38" s="49"/>
    </row>
    <row r="39" spans="1:8" s="24" customFormat="1" ht="11.25">
      <c r="A39" s="23">
        <f t="shared" si="2"/>
        <v>33</v>
      </c>
      <c r="B39" s="66" t="s">
        <v>3716</v>
      </c>
      <c r="C39" s="65" t="s">
        <v>3717</v>
      </c>
      <c r="D39" s="53" t="s">
        <v>3658</v>
      </c>
      <c r="E39" s="66">
        <v>60</v>
      </c>
      <c r="F39" s="51">
        <f t="shared" si="1"/>
        <v>0.6</v>
      </c>
      <c r="G39" s="52" t="str">
        <f t="shared" si="0"/>
        <v>TB Khá</v>
      </c>
      <c r="H39" s="49"/>
    </row>
    <row r="40" spans="1:8" s="24" customFormat="1" ht="11.25">
      <c r="A40" s="23">
        <f t="shared" si="2"/>
        <v>34</v>
      </c>
      <c r="B40" s="66" t="s">
        <v>3718</v>
      </c>
      <c r="C40" s="65" t="s">
        <v>3719</v>
      </c>
      <c r="D40" s="53" t="s">
        <v>3658</v>
      </c>
      <c r="E40" s="66">
        <v>55</v>
      </c>
      <c r="F40" s="51">
        <f t="shared" si="1"/>
        <v>0.55</v>
      </c>
      <c r="G40" s="52" t="str">
        <f t="shared" si="0"/>
        <v>Trung bình</v>
      </c>
      <c r="H40" s="49"/>
    </row>
    <row r="41" spans="1:8" s="24" customFormat="1" ht="11.25">
      <c r="A41" s="23">
        <f t="shared" si="2"/>
        <v>35</v>
      </c>
      <c r="B41" s="66" t="s">
        <v>3720</v>
      </c>
      <c r="C41" s="65" t="s">
        <v>3721</v>
      </c>
      <c r="D41" s="53" t="s">
        <v>3658</v>
      </c>
      <c r="E41" s="66">
        <v>50</v>
      </c>
      <c r="F41" s="51">
        <f t="shared" si="1"/>
        <v>0.5</v>
      </c>
      <c r="G41" s="52" t="str">
        <f t="shared" si="0"/>
        <v>Trung bình</v>
      </c>
      <c r="H41" s="49"/>
    </row>
    <row r="42" spans="1:8" s="24" customFormat="1" ht="11.25">
      <c r="A42" s="23">
        <f t="shared" si="2"/>
        <v>36</v>
      </c>
      <c r="B42" s="66" t="s">
        <v>3722</v>
      </c>
      <c r="C42" s="65" t="s">
        <v>3723</v>
      </c>
      <c r="D42" s="53" t="s">
        <v>3658</v>
      </c>
      <c r="E42" s="66">
        <v>67</v>
      </c>
      <c r="F42" s="51">
        <f t="shared" si="1"/>
        <v>0.67</v>
      </c>
      <c r="G42" s="52" t="str">
        <f t="shared" si="0"/>
        <v>TB Khá</v>
      </c>
      <c r="H42" s="49"/>
    </row>
    <row r="43" spans="1:8" s="24" customFormat="1" ht="11.25">
      <c r="A43" s="23">
        <f t="shared" si="2"/>
        <v>37</v>
      </c>
      <c r="B43" s="66" t="s">
        <v>3724</v>
      </c>
      <c r="C43" s="65" t="s">
        <v>3725</v>
      </c>
      <c r="D43" s="53" t="s">
        <v>3658</v>
      </c>
      <c r="E43" s="66">
        <v>62</v>
      </c>
      <c r="F43" s="51">
        <f t="shared" si="1"/>
        <v>0.62</v>
      </c>
      <c r="G43" s="52" t="str">
        <f t="shared" si="0"/>
        <v>TB Khá</v>
      </c>
      <c r="H43" s="49"/>
    </row>
    <row r="44" spans="1:8" s="24" customFormat="1" ht="11.25">
      <c r="A44" s="23">
        <f t="shared" si="2"/>
        <v>38</v>
      </c>
      <c r="B44" s="66" t="s">
        <v>3726</v>
      </c>
      <c r="C44" s="65" t="s">
        <v>2300</v>
      </c>
      <c r="D44" s="53" t="s">
        <v>3658</v>
      </c>
      <c r="E44" s="66">
        <v>84</v>
      </c>
      <c r="F44" s="51">
        <f t="shared" si="1"/>
        <v>0.84</v>
      </c>
      <c r="G44" s="52" t="str">
        <f t="shared" si="0"/>
        <v>Tốt</v>
      </c>
      <c r="H44" s="49"/>
    </row>
    <row r="45" spans="1:8" s="24" customFormat="1" ht="11.25">
      <c r="A45" s="23">
        <f t="shared" si="2"/>
        <v>39</v>
      </c>
      <c r="B45" s="66" t="s">
        <v>3727</v>
      </c>
      <c r="C45" s="65" t="s">
        <v>3728</v>
      </c>
      <c r="D45" s="53" t="s">
        <v>3658</v>
      </c>
      <c r="E45" s="66">
        <v>76</v>
      </c>
      <c r="F45" s="51">
        <f t="shared" si="1"/>
        <v>0.76</v>
      </c>
      <c r="G45" s="52" t="str">
        <f t="shared" si="0"/>
        <v>Khá</v>
      </c>
      <c r="H45" s="49"/>
    </row>
    <row r="46" spans="1:8" s="24" customFormat="1" ht="11.25">
      <c r="A46" s="23">
        <f t="shared" si="2"/>
        <v>40</v>
      </c>
      <c r="B46" s="66" t="s">
        <v>3729</v>
      </c>
      <c r="C46" s="65" t="s">
        <v>3730</v>
      </c>
      <c r="D46" s="53" t="s">
        <v>3658</v>
      </c>
      <c r="E46" s="66">
        <v>55</v>
      </c>
      <c r="F46" s="51">
        <f t="shared" si="1"/>
        <v>0.55</v>
      </c>
      <c r="G46" s="52" t="str">
        <f t="shared" si="0"/>
        <v>Trung bình</v>
      </c>
      <c r="H46" s="49"/>
    </row>
    <row r="47" spans="1:8" s="24" customFormat="1" ht="11.25">
      <c r="A47" s="23">
        <f t="shared" si="2"/>
        <v>41</v>
      </c>
      <c r="B47" s="66" t="s">
        <v>3731</v>
      </c>
      <c r="C47" s="65" t="s">
        <v>3732</v>
      </c>
      <c r="D47" s="53" t="s">
        <v>3658</v>
      </c>
      <c r="E47" s="66">
        <v>47</v>
      </c>
      <c r="F47" s="51">
        <f t="shared" si="1"/>
        <v>0.47</v>
      </c>
      <c r="G47" s="52" t="str">
        <f t="shared" si="0"/>
        <v>Yếu</v>
      </c>
      <c r="H47" s="49"/>
    </row>
    <row r="48" spans="1:8" s="24" customFormat="1" ht="11.25">
      <c r="A48" s="23">
        <f t="shared" si="2"/>
        <v>42</v>
      </c>
      <c r="B48" s="66" t="s">
        <v>3733</v>
      </c>
      <c r="C48" s="65" t="s">
        <v>3734</v>
      </c>
      <c r="D48" s="53" t="s">
        <v>3658</v>
      </c>
      <c r="E48" s="66">
        <v>45</v>
      </c>
      <c r="F48" s="51">
        <f t="shared" si="1"/>
        <v>0.45</v>
      </c>
      <c r="G48" s="52" t="str">
        <f t="shared" si="0"/>
        <v>Yếu</v>
      </c>
      <c r="H48" s="49"/>
    </row>
    <row r="49" spans="1:8" s="24" customFormat="1" ht="11.25">
      <c r="A49" s="23">
        <f t="shared" si="2"/>
        <v>43</v>
      </c>
      <c r="B49" s="66" t="s">
        <v>3735</v>
      </c>
      <c r="C49" s="65" t="s">
        <v>3736</v>
      </c>
      <c r="D49" s="53" t="s">
        <v>3658</v>
      </c>
      <c r="E49" s="66">
        <v>67</v>
      </c>
      <c r="F49" s="51">
        <f t="shared" si="1"/>
        <v>0.67</v>
      </c>
      <c r="G49" s="52" t="str">
        <f t="shared" si="0"/>
        <v>TB Khá</v>
      </c>
      <c r="H49" s="49"/>
    </row>
    <row r="50" spans="1:8" s="24" customFormat="1" ht="11.25">
      <c r="A50" s="23">
        <f t="shared" si="2"/>
        <v>44</v>
      </c>
      <c r="B50" s="66" t="s">
        <v>3737</v>
      </c>
      <c r="C50" s="65" t="s">
        <v>3738</v>
      </c>
      <c r="D50" s="53" t="s">
        <v>3658</v>
      </c>
      <c r="E50" s="66">
        <v>59</v>
      </c>
      <c r="F50" s="51">
        <f t="shared" si="1"/>
        <v>0.59</v>
      </c>
      <c r="G50" s="52" t="str">
        <f t="shared" si="0"/>
        <v>Trung bình</v>
      </c>
      <c r="H50" s="49"/>
    </row>
    <row r="51" spans="1:8" s="24" customFormat="1" ht="11.25">
      <c r="A51" s="23">
        <f t="shared" si="2"/>
        <v>45</v>
      </c>
      <c r="B51" s="66" t="s">
        <v>3739</v>
      </c>
      <c r="C51" s="65" t="s">
        <v>3740</v>
      </c>
      <c r="D51" s="53" t="s">
        <v>3658</v>
      </c>
      <c r="E51" s="66">
        <v>72</v>
      </c>
      <c r="F51" s="51">
        <f t="shared" si="1"/>
        <v>0.72</v>
      </c>
      <c r="G51" s="52" t="str">
        <f t="shared" si="0"/>
        <v>Khá</v>
      </c>
      <c r="H51" s="49"/>
    </row>
    <row r="52" spans="1:8" s="24" customFormat="1" ht="11.25">
      <c r="A52" s="23">
        <f t="shared" si="2"/>
        <v>46</v>
      </c>
      <c r="B52" s="66" t="s">
        <v>3741</v>
      </c>
      <c r="C52" s="65" t="s">
        <v>3742</v>
      </c>
      <c r="D52" s="53" t="s">
        <v>3658</v>
      </c>
      <c r="E52" s="66">
        <v>55</v>
      </c>
      <c r="F52" s="51">
        <f t="shared" si="1"/>
        <v>0.55</v>
      </c>
      <c r="G52" s="52" t="str">
        <f t="shared" si="0"/>
        <v>Trung bình</v>
      </c>
      <c r="H52" s="49"/>
    </row>
    <row r="53" spans="1:8" s="24" customFormat="1" ht="11.25">
      <c r="A53" s="23">
        <f t="shared" si="2"/>
        <v>47</v>
      </c>
      <c r="B53" s="66" t="s">
        <v>3743</v>
      </c>
      <c r="C53" s="65" t="s">
        <v>3744</v>
      </c>
      <c r="D53" s="53" t="s">
        <v>3658</v>
      </c>
      <c r="E53" s="66">
        <v>70</v>
      </c>
      <c r="F53" s="51">
        <f t="shared" si="1"/>
        <v>0.7</v>
      </c>
      <c r="G53" s="52" t="str">
        <f t="shared" si="0"/>
        <v>Khá</v>
      </c>
      <c r="H53" s="49"/>
    </row>
    <row r="54" spans="1:8" s="24" customFormat="1" ht="11.25">
      <c r="A54" s="23">
        <f t="shared" si="2"/>
        <v>48</v>
      </c>
      <c r="B54" s="66" t="s">
        <v>3745</v>
      </c>
      <c r="C54" s="65" t="s">
        <v>3746</v>
      </c>
      <c r="D54" s="53" t="s">
        <v>3658</v>
      </c>
      <c r="E54" s="66">
        <v>82</v>
      </c>
      <c r="F54" s="51">
        <f t="shared" si="1"/>
        <v>0.82</v>
      </c>
      <c r="G54" s="52" t="str">
        <f t="shared" si="0"/>
        <v>Tốt</v>
      </c>
      <c r="H54" s="49"/>
    </row>
    <row r="55" spans="1:8" s="24" customFormat="1" ht="11.25">
      <c r="A55" s="23">
        <f t="shared" si="2"/>
        <v>49</v>
      </c>
      <c r="B55" s="66" t="s">
        <v>3747</v>
      </c>
      <c r="C55" s="65" t="s">
        <v>3748</v>
      </c>
      <c r="D55" s="53" t="s">
        <v>3658</v>
      </c>
      <c r="E55" s="66">
        <v>69</v>
      </c>
      <c r="F55" s="51">
        <f t="shared" si="1"/>
        <v>0.69</v>
      </c>
      <c r="G55" s="52" t="str">
        <f t="shared" si="0"/>
        <v>TB Khá</v>
      </c>
      <c r="H55" s="49"/>
    </row>
    <row r="56" spans="1:8" s="24" customFormat="1" ht="11.25">
      <c r="A56" s="23">
        <f t="shared" si="2"/>
        <v>50</v>
      </c>
      <c r="B56" s="66" t="s">
        <v>3749</v>
      </c>
      <c r="C56" s="65" t="s">
        <v>3750</v>
      </c>
      <c r="D56" s="53" t="s">
        <v>3658</v>
      </c>
      <c r="E56" s="66">
        <v>50</v>
      </c>
      <c r="F56" s="51">
        <f t="shared" si="1"/>
        <v>0.5</v>
      </c>
      <c r="G56" s="52" t="str">
        <f t="shared" si="0"/>
        <v>Trung bình</v>
      </c>
      <c r="H56" s="49"/>
    </row>
    <row r="57" spans="1:8" s="24" customFormat="1" ht="11.25">
      <c r="A57" s="23">
        <f t="shared" si="2"/>
        <v>51</v>
      </c>
      <c r="B57" s="66" t="s">
        <v>3751</v>
      </c>
      <c r="C57" s="65" t="s">
        <v>3752</v>
      </c>
      <c r="D57" s="53" t="s">
        <v>3658</v>
      </c>
      <c r="E57" s="66">
        <v>68</v>
      </c>
      <c r="F57" s="51">
        <f t="shared" si="1"/>
        <v>0.68</v>
      </c>
      <c r="G57" s="52" t="str">
        <f t="shared" si="0"/>
        <v>TB Khá</v>
      </c>
      <c r="H57" s="49"/>
    </row>
    <row r="58" spans="1:8" s="24" customFormat="1" ht="11.25">
      <c r="A58" s="23">
        <f t="shared" si="2"/>
        <v>52</v>
      </c>
      <c r="B58" s="66" t="s">
        <v>3753</v>
      </c>
      <c r="C58" s="65" t="s">
        <v>3754</v>
      </c>
      <c r="D58" s="53" t="s">
        <v>3658</v>
      </c>
      <c r="E58" s="66">
        <v>43</v>
      </c>
      <c r="F58" s="51">
        <f t="shared" si="1"/>
        <v>0.43</v>
      </c>
      <c r="G58" s="52" t="str">
        <f t="shared" si="0"/>
        <v>Yếu</v>
      </c>
      <c r="H58" s="49"/>
    </row>
    <row r="59" spans="1:8" s="24" customFormat="1" ht="11.25">
      <c r="A59" s="23">
        <f t="shared" si="2"/>
        <v>53</v>
      </c>
      <c r="B59" s="66" t="s">
        <v>3755</v>
      </c>
      <c r="C59" s="65" t="s">
        <v>107</v>
      </c>
      <c r="D59" s="53" t="s">
        <v>3658</v>
      </c>
      <c r="E59" s="66">
        <v>68</v>
      </c>
      <c r="F59" s="51">
        <f t="shared" si="1"/>
        <v>0.68</v>
      </c>
      <c r="G59" s="52" t="str">
        <f t="shared" si="0"/>
        <v>TB Khá</v>
      </c>
      <c r="H59" s="49"/>
    </row>
    <row r="60" spans="1:8" s="24" customFormat="1" ht="11.25">
      <c r="A60" s="23">
        <f t="shared" si="2"/>
        <v>54</v>
      </c>
      <c r="B60" s="66" t="s">
        <v>108</v>
      </c>
      <c r="C60" s="65" t="s">
        <v>109</v>
      </c>
      <c r="D60" s="53" t="s">
        <v>3658</v>
      </c>
      <c r="E60" s="66">
        <v>72</v>
      </c>
      <c r="F60" s="51">
        <f t="shared" si="1"/>
        <v>0.72</v>
      </c>
      <c r="G60" s="52" t="str">
        <f t="shared" si="0"/>
        <v>Khá</v>
      </c>
      <c r="H60" s="49"/>
    </row>
    <row r="61" spans="1:8" s="24" customFormat="1" ht="11.25">
      <c r="A61" s="23">
        <f t="shared" si="2"/>
        <v>55</v>
      </c>
      <c r="B61" s="66" t="s">
        <v>110</v>
      </c>
      <c r="C61" s="65" t="s">
        <v>111</v>
      </c>
      <c r="D61" s="53" t="s">
        <v>3658</v>
      </c>
      <c r="E61" s="66">
        <v>75</v>
      </c>
      <c r="F61" s="51">
        <f t="shared" si="1"/>
        <v>0.75</v>
      </c>
      <c r="G61" s="52" t="str">
        <f t="shared" si="0"/>
        <v>Khá</v>
      </c>
      <c r="H61" s="49"/>
    </row>
    <row r="62" spans="1:8" s="24" customFormat="1" ht="11.25">
      <c r="A62" s="23">
        <f t="shared" si="2"/>
        <v>56</v>
      </c>
      <c r="B62" s="66" t="s">
        <v>112</v>
      </c>
      <c r="C62" s="65" t="s">
        <v>113</v>
      </c>
      <c r="D62" s="53" t="s">
        <v>3658</v>
      </c>
      <c r="E62" s="66">
        <v>53</v>
      </c>
      <c r="F62" s="51">
        <f t="shared" si="1"/>
        <v>0.53</v>
      </c>
      <c r="G62" s="52" t="str">
        <f t="shared" si="0"/>
        <v>Trung bình</v>
      </c>
      <c r="H62" s="49"/>
    </row>
    <row r="63" spans="1:8" s="24" customFormat="1" ht="11.25">
      <c r="A63" s="23">
        <f t="shared" si="2"/>
        <v>57</v>
      </c>
      <c r="B63" s="66" t="s">
        <v>114</v>
      </c>
      <c r="C63" s="65" t="s">
        <v>115</v>
      </c>
      <c r="D63" s="53" t="s">
        <v>3658</v>
      </c>
      <c r="E63" s="66">
        <v>58</v>
      </c>
      <c r="F63" s="51">
        <f t="shared" si="1"/>
        <v>0.58</v>
      </c>
      <c r="G63" s="52" t="str">
        <f t="shared" si="0"/>
        <v>Trung bình</v>
      </c>
      <c r="H63" s="49"/>
    </row>
    <row r="64" spans="1:8" s="24" customFormat="1" ht="11.25">
      <c r="A64" s="23">
        <f t="shared" si="2"/>
        <v>58</v>
      </c>
      <c r="B64" s="66" t="s">
        <v>116</v>
      </c>
      <c r="C64" s="65" t="s">
        <v>117</v>
      </c>
      <c r="D64" s="53" t="s">
        <v>3658</v>
      </c>
      <c r="E64" s="66">
        <v>52</v>
      </c>
      <c r="F64" s="51">
        <f t="shared" si="1"/>
        <v>0.52</v>
      </c>
      <c r="G64" s="52" t="str">
        <f t="shared" si="0"/>
        <v>Trung bình</v>
      </c>
      <c r="H64" s="49"/>
    </row>
    <row r="65" spans="1:8" s="24" customFormat="1" ht="11.25">
      <c r="A65" s="23">
        <f t="shared" si="2"/>
        <v>59</v>
      </c>
      <c r="B65" s="66" t="s">
        <v>118</v>
      </c>
      <c r="C65" s="65" t="s">
        <v>119</v>
      </c>
      <c r="D65" s="53" t="s">
        <v>3658</v>
      </c>
      <c r="E65" s="66">
        <v>62</v>
      </c>
      <c r="F65" s="51">
        <f t="shared" si="1"/>
        <v>0.62</v>
      </c>
      <c r="G65" s="52" t="str">
        <f t="shared" si="0"/>
        <v>TB Khá</v>
      </c>
      <c r="H65" s="49"/>
    </row>
    <row r="66" spans="1:8" s="24" customFormat="1" ht="11.25">
      <c r="A66" s="23">
        <f t="shared" si="2"/>
        <v>60</v>
      </c>
      <c r="B66" s="66" t="s">
        <v>120</v>
      </c>
      <c r="C66" s="65" t="s">
        <v>121</v>
      </c>
      <c r="D66" s="53" t="s">
        <v>3658</v>
      </c>
      <c r="E66" s="66">
        <v>62</v>
      </c>
      <c r="F66" s="51">
        <f t="shared" si="1"/>
        <v>0.62</v>
      </c>
      <c r="G66" s="52" t="str">
        <f t="shared" si="0"/>
        <v>TB Khá</v>
      </c>
      <c r="H66" s="49"/>
    </row>
    <row r="67" spans="1:8" s="24" customFormat="1" ht="11.25">
      <c r="A67" s="23">
        <f t="shared" si="2"/>
        <v>61</v>
      </c>
      <c r="B67" s="66" t="s">
        <v>122</v>
      </c>
      <c r="C67" s="65" t="s">
        <v>123</v>
      </c>
      <c r="D67" s="53" t="s">
        <v>3658</v>
      </c>
      <c r="E67" s="66">
        <v>45</v>
      </c>
      <c r="F67" s="51">
        <f t="shared" si="1"/>
        <v>0.45</v>
      </c>
      <c r="G67" s="52" t="str">
        <f t="shared" si="0"/>
        <v>Yếu</v>
      </c>
      <c r="H67" s="49"/>
    </row>
    <row r="68" spans="1:8" s="24" customFormat="1" ht="11.25">
      <c r="A68" s="23">
        <f t="shared" si="2"/>
        <v>62</v>
      </c>
      <c r="B68" s="66" t="s">
        <v>124</v>
      </c>
      <c r="C68" s="65" t="s">
        <v>125</v>
      </c>
      <c r="D68" s="53" t="s">
        <v>3658</v>
      </c>
      <c r="E68" s="66">
        <v>50</v>
      </c>
      <c r="F68" s="51">
        <f t="shared" si="1"/>
        <v>0.5</v>
      </c>
      <c r="G68" s="52" t="str">
        <f t="shared" si="0"/>
        <v>Trung bình</v>
      </c>
      <c r="H68" s="49"/>
    </row>
    <row r="69" spans="1:8" s="24" customFormat="1" ht="11.25">
      <c r="A69" s="23">
        <f t="shared" si="2"/>
        <v>63</v>
      </c>
      <c r="B69" s="66" t="s">
        <v>126</v>
      </c>
      <c r="C69" s="65" t="s">
        <v>127</v>
      </c>
      <c r="D69" s="53" t="s">
        <v>3658</v>
      </c>
      <c r="E69" s="66">
        <v>62</v>
      </c>
      <c r="F69" s="51">
        <f t="shared" si="1"/>
        <v>0.62</v>
      </c>
      <c r="G69" s="52" t="str">
        <f t="shared" si="0"/>
        <v>TB Khá</v>
      </c>
      <c r="H69" s="49"/>
    </row>
    <row r="70" spans="1:8" s="24" customFormat="1" ht="11.25">
      <c r="A70" s="23">
        <f t="shared" si="2"/>
        <v>64</v>
      </c>
      <c r="B70" s="66" t="s">
        <v>128</v>
      </c>
      <c r="C70" s="65" t="s">
        <v>129</v>
      </c>
      <c r="D70" s="53" t="s">
        <v>3658</v>
      </c>
      <c r="E70" s="66">
        <v>62</v>
      </c>
      <c r="F70" s="51">
        <f t="shared" si="1"/>
        <v>0.62</v>
      </c>
      <c r="G70" s="52" t="str">
        <f t="shared" si="0"/>
        <v>TB Khá</v>
      </c>
      <c r="H70" s="49"/>
    </row>
    <row r="71" spans="1:8" s="24" customFormat="1" ht="11.25">
      <c r="A71" s="23">
        <f t="shared" si="2"/>
        <v>65</v>
      </c>
      <c r="B71" s="66" t="s">
        <v>130</v>
      </c>
      <c r="C71" s="65" t="s">
        <v>131</v>
      </c>
      <c r="D71" s="53" t="s">
        <v>3658</v>
      </c>
      <c r="E71" s="66">
        <v>45</v>
      </c>
      <c r="F71" s="51">
        <f t="shared" si="1"/>
        <v>0.45</v>
      </c>
      <c r="G71" s="52" t="str">
        <f aca="true" t="shared" si="3" ref="G71:G134">IF(E71&gt;89,"Xuất sắc",IF((E71&gt;79)*AND(E71&lt;90),"Tốt",IF((E71&gt;69)*AND(E71&lt;80),"Khá",IF((E71&gt;59)*AND(E71&lt;70),"TB Khá",IF((E71&gt;49)*AND(E71&lt;60),"Trung bình",IF((E71&gt;29)*AND(E71&lt;50),"Yếu",IF((E71&lt;30)*AND(E71&gt;=0),"Kém","  ")))))))</f>
        <v>Yếu</v>
      </c>
      <c r="H71" s="49"/>
    </row>
    <row r="72" spans="1:8" s="24" customFormat="1" ht="11.25">
      <c r="A72" s="23">
        <f t="shared" si="2"/>
        <v>66</v>
      </c>
      <c r="B72" s="66" t="s">
        <v>132</v>
      </c>
      <c r="C72" s="65" t="s">
        <v>133</v>
      </c>
      <c r="D72" s="53" t="s">
        <v>3658</v>
      </c>
      <c r="E72" s="66">
        <v>74</v>
      </c>
      <c r="F72" s="51">
        <f aca="true" t="shared" si="4" ref="F72:F135">E72/100</f>
        <v>0.74</v>
      </c>
      <c r="G72" s="52" t="str">
        <f t="shared" si="3"/>
        <v>Khá</v>
      </c>
      <c r="H72" s="49"/>
    </row>
    <row r="73" spans="1:8" s="24" customFormat="1" ht="11.25">
      <c r="A73" s="23">
        <f aca="true" t="shared" si="5" ref="A73:A136">+A72+1</f>
        <v>67</v>
      </c>
      <c r="B73" s="66" t="s">
        <v>134</v>
      </c>
      <c r="C73" s="65" t="s">
        <v>135</v>
      </c>
      <c r="D73" s="53" t="s">
        <v>3658</v>
      </c>
      <c r="E73" s="66">
        <v>47</v>
      </c>
      <c r="F73" s="51">
        <f t="shared" si="4"/>
        <v>0.47</v>
      </c>
      <c r="G73" s="52" t="str">
        <f t="shared" si="3"/>
        <v>Yếu</v>
      </c>
      <c r="H73" s="49"/>
    </row>
    <row r="74" spans="1:8" s="24" customFormat="1" ht="11.25">
      <c r="A74" s="23">
        <f t="shared" si="5"/>
        <v>68</v>
      </c>
      <c r="B74" s="66" t="s">
        <v>136</v>
      </c>
      <c r="C74" s="65" t="s">
        <v>137</v>
      </c>
      <c r="D74" s="53" t="s">
        <v>3658</v>
      </c>
      <c r="E74" s="66">
        <v>47</v>
      </c>
      <c r="F74" s="51">
        <f t="shared" si="4"/>
        <v>0.47</v>
      </c>
      <c r="G74" s="52" t="str">
        <f t="shared" si="3"/>
        <v>Yếu</v>
      </c>
      <c r="H74" s="49"/>
    </row>
    <row r="75" spans="1:8" s="24" customFormat="1" ht="11.25">
      <c r="A75" s="23">
        <f t="shared" si="5"/>
        <v>69</v>
      </c>
      <c r="B75" s="66" t="s">
        <v>138</v>
      </c>
      <c r="C75" s="65" t="s">
        <v>139</v>
      </c>
      <c r="D75" s="53" t="s">
        <v>3658</v>
      </c>
      <c r="E75" s="66">
        <v>47</v>
      </c>
      <c r="F75" s="51">
        <f t="shared" si="4"/>
        <v>0.47</v>
      </c>
      <c r="G75" s="52" t="str">
        <f t="shared" si="3"/>
        <v>Yếu</v>
      </c>
      <c r="H75" s="49"/>
    </row>
    <row r="76" spans="1:8" s="24" customFormat="1" ht="11.25">
      <c r="A76" s="23">
        <f t="shared" si="5"/>
        <v>70</v>
      </c>
      <c r="B76" s="66" t="s">
        <v>140</v>
      </c>
      <c r="C76" s="65" t="s">
        <v>675</v>
      </c>
      <c r="D76" s="53" t="s">
        <v>3658</v>
      </c>
      <c r="E76" s="66">
        <v>66</v>
      </c>
      <c r="F76" s="51">
        <f t="shared" si="4"/>
        <v>0.66</v>
      </c>
      <c r="G76" s="52" t="str">
        <f t="shared" si="3"/>
        <v>TB Khá</v>
      </c>
      <c r="H76" s="49"/>
    </row>
    <row r="77" spans="1:8" s="24" customFormat="1" ht="11.25">
      <c r="A77" s="23">
        <f t="shared" si="5"/>
        <v>71</v>
      </c>
      <c r="B77" s="66" t="s">
        <v>141</v>
      </c>
      <c r="C77" s="65" t="s">
        <v>142</v>
      </c>
      <c r="D77" s="53" t="s">
        <v>3658</v>
      </c>
      <c r="E77" s="66">
        <v>50</v>
      </c>
      <c r="F77" s="51">
        <f t="shared" si="4"/>
        <v>0.5</v>
      </c>
      <c r="G77" s="52" t="str">
        <f t="shared" si="3"/>
        <v>Trung bình</v>
      </c>
      <c r="H77" s="49"/>
    </row>
    <row r="78" spans="1:8" s="24" customFormat="1" ht="11.25">
      <c r="A78" s="23">
        <f t="shared" si="5"/>
        <v>72</v>
      </c>
      <c r="B78" s="66" t="s">
        <v>143</v>
      </c>
      <c r="C78" s="65" t="s">
        <v>144</v>
      </c>
      <c r="D78" s="53" t="s">
        <v>3658</v>
      </c>
      <c r="E78" s="66">
        <v>50</v>
      </c>
      <c r="F78" s="51">
        <f t="shared" si="4"/>
        <v>0.5</v>
      </c>
      <c r="G78" s="52" t="str">
        <f t="shared" si="3"/>
        <v>Trung bình</v>
      </c>
      <c r="H78" s="49"/>
    </row>
    <row r="79" spans="1:8" s="24" customFormat="1" ht="11.25">
      <c r="A79" s="23">
        <f t="shared" si="5"/>
        <v>73</v>
      </c>
      <c r="B79" s="66" t="s">
        <v>145</v>
      </c>
      <c r="C79" s="65" t="s">
        <v>146</v>
      </c>
      <c r="D79" s="53" t="s">
        <v>3658</v>
      </c>
      <c r="E79" s="66">
        <v>47</v>
      </c>
      <c r="F79" s="51">
        <f t="shared" si="4"/>
        <v>0.47</v>
      </c>
      <c r="G79" s="52" t="str">
        <f t="shared" si="3"/>
        <v>Yếu</v>
      </c>
      <c r="H79" s="49"/>
    </row>
    <row r="80" spans="1:8" s="24" customFormat="1" ht="11.25">
      <c r="A80" s="23">
        <f t="shared" si="5"/>
        <v>74</v>
      </c>
      <c r="B80" s="66" t="s">
        <v>147</v>
      </c>
      <c r="C80" s="65" t="s">
        <v>148</v>
      </c>
      <c r="D80" s="53" t="s">
        <v>3658</v>
      </c>
      <c r="E80" s="66">
        <v>64</v>
      </c>
      <c r="F80" s="51">
        <f t="shared" si="4"/>
        <v>0.64</v>
      </c>
      <c r="G80" s="52" t="str">
        <f t="shared" si="3"/>
        <v>TB Khá</v>
      </c>
      <c r="H80" s="49"/>
    </row>
    <row r="81" spans="1:8" s="24" customFormat="1" ht="11.25">
      <c r="A81" s="23">
        <f t="shared" si="5"/>
        <v>75</v>
      </c>
      <c r="B81" s="66" t="s">
        <v>149</v>
      </c>
      <c r="C81" s="65" t="s">
        <v>150</v>
      </c>
      <c r="D81" s="53" t="s">
        <v>151</v>
      </c>
      <c r="E81" s="66">
        <v>0</v>
      </c>
      <c r="F81" s="51">
        <f t="shared" si="4"/>
        <v>0</v>
      </c>
      <c r="G81" s="52" t="str">
        <f t="shared" si="3"/>
        <v>Kém</v>
      </c>
      <c r="H81" s="49"/>
    </row>
    <row r="82" spans="1:8" s="24" customFormat="1" ht="11.25">
      <c r="A82" s="23">
        <f t="shared" si="5"/>
        <v>76</v>
      </c>
      <c r="B82" s="66" t="s">
        <v>152</v>
      </c>
      <c r="C82" s="65" t="s">
        <v>1212</v>
      </c>
      <c r="D82" s="53" t="s">
        <v>151</v>
      </c>
      <c r="E82" s="66">
        <v>50</v>
      </c>
      <c r="F82" s="51">
        <f t="shared" si="4"/>
        <v>0.5</v>
      </c>
      <c r="G82" s="52" t="str">
        <f t="shared" si="3"/>
        <v>Trung bình</v>
      </c>
      <c r="H82" s="49"/>
    </row>
    <row r="83" spans="1:8" s="24" customFormat="1" ht="11.25">
      <c r="A83" s="23">
        <f t="shared" si="5"/>
        <v>77</v>
      </c>
      <c r="B83" s="66" t="s">
        <v>153</v>
      </c>
      <c r="C83" s="65" t="s">
        <v>1488</v>
      </c>
      <c r="D83" s="53" t="s">
        <v>151</v>
      </c>
      <c r="E83" s="66">
        <v>77</v>
      </c>
      <c r="F83" s="51">
        <f t="shared" si="4"/>
        <v>0.77</v>
      </c>
      <c r="G83" s="52" t="str">
        <f t="shared" si="3"/>
        <v>Khá</v>
      </c>
      <c r="H83" s="49"/>
    </row>
    <row r="84" spans="1:8" s="24" customFormat="1" ht="11.25">
      <c r="A84" s="23">
        <f t="shared" si="5"/>
        <v>78</v>
      </c>
      <c r="B84" s="66" t="s">
        <v>154</v>
      </c>
      <c r="C84" s="65" t="s">
        <v>1998</v>
      </c>
      <c r="D84" s="53" t="s">
        <v>151</v>
      </c>
      <c r="E84" s="66">
        <v>55</v>
      </c>
      <c r="F84" s="51">
        <f t="shared" si="4"/>
        <v>0.55</v>
      </c>
      <c r="G84" s="52" t="str">
        <f t="shared" si="3"/>
        <v>Trung bình</v>
      </c>
      <c r="H84" s="49"/>
    </row>
    <row r="85" spans="1:8" s="24" customFormat="1" ht="11.25">
      <c r="A85" s="23">
        <f t="shared" si="5"/>
        <v>79</v>
      </c>
      <c r="B85" s="66" t="s">
        <v>155</v>
      </c>
      <c r="C85" s="65" t="s">
        <v>156</v>
      </c>
      <c r="D85" s="53" t="s">
        <v>151</v>
      </c>
      <c r="E85" s="66">
        <v>66</v>
      </c>
      <c r="F85" s="51">
        <f t="shared" si="4"/>
        <v>0.66</v>
      </c>
      <c r="G85" s="52" t="str">
        <f t="shared" si="3"/>
        <v>TB Khá</v>
      </c>
      <c r="H85" s="49"/>
    </row>
    <row r="86" spans="1:8" s="24" customFormat="1" ht="11.25">
      <c r="A86" s="23">
        <f t="shared" si="5"/>
        <v>80</v>
      </c>
      <c r="B86" s="66" t="s">
        <v>157</v>
      </c>
      <c r="C86" s="65" t="s">
        <v>158</v>
      </c>
      <c r="D86" s="53" t="s">
        <v>151</v>
      </c>
      <c r="E86" s="66">
        <v>47</v>
      </c>
      <c r="F86" s="51">
        <f t="shared" si="4"/>
        <v>0.47</v>
      </c>
      <c r="G86" s="52" t="str">
        <f t="shared" si="3"/>
        <v>Yếu</v>
      </c>
      <c r="H86" s="49"/>
    </row>
    <row r="87" spans="1:8" s="24" customFormat="1" ht="11.25">
      <c r="A87" s="23">
        <f t="shared" si="5"/>
        <v>81</v>
      </c>
      <c r="B87" s="66" t="s">
        <v>159</v>
      </c>
      <c r="C87" s="65" t="s">
        <v>160</v>
      </c>
      <c r="D87" s="53" t="s">
        <v>151</v>
      </c>
      <c r="E87" s="66">
        <v>45</v>
      </c>
      <c r="F87" s="51">
        <f t="shared" si="4"/>
        <v>0.45</v>
      </c>
      <c r="G87" s="52" t="str">
        <f t="shared" si="3"/>
        <v>Yếu</v>
      </c>
      <c r="H87" s="49"/>
    </row>
    <row r="88" spans="1:8" s="24" customFormat="1" ht="11.25">
      <c r="A88" s="23">
        <f t="shared" si="5"/>
        <v>82</v>
      </c>
      <c r="B88" s="66" t="s">
        <v>161</v>
      </c>
      <c r="C88" s="65" t="s">
        <v>162</v>
      </c>
      <c r="D88" s="53" t="s">
        <v>151</v>
      </c>
      <c r="E88" s="66">
        <v>0</v>
      </c>
      <c r="F88" s="51">
        <f t="shared" si="4"/>
        <v>0</v>
      </c>
      <c r="G88" s="52" t="str">
        <f t="shared" si="3"/>
        <v>Kém</v>
      </c>
      <c r="H88" s="49"/>
    </row>
    <row r="89" spans="1:8" s="24" customFormat="1" ht="11.25">
      <c r="A89" s="23">
        <f t="shared" si="5"/>
        <v>83</v>
      </c>
      <c r="B89" s="66" t="s">
        <v>163</v>
      </c>
      <c r="C89" s="65" t="s">
        <v>164</v>
      </c>
      <c r="D89" s="53" t="s">
        <v>151</v>
      </c>
      <c r="E89" s="66">
        <v>59</v>
      </c>
      <c r="F89" s="51">
        <f t="shared" si="4"/>
        <v>0.59</v>
      </c>
      <c r="G89" s="52" t="str">
        <f t="shared" si="3"/>
        <v>Trung bình</v>
      </c>
      <c r="H89" s="49"/>
    </row>
    <row r="90" spans="1:8" s="24" customFormat="1" ht="11.25">
      <c r="A90" s="23">
        <f t="shared" si="5"/>
        <v>84</v>
      </c>
      <c r="B90" s="66" t="s">
        <v>165</v>
      </c>
      <c r="C90" s="65" t="s">
        <v>166</v>
      </c>
      <c r="D90" s="53" t="s">
        <v>151</v>
      </c>
      <c r="E90" s="66">
        <v>52</v>
      </c>
      <c r="F90" s="51">
        <f t="shared" si="4"/>
        <v>0.52</v>
      </c>
      <c r="G90" s="52" t="str">
        <f t="shared" si="3"/>
        <v>Trung bình</v>
      </c>
      <c r="H90" s="49"/>
    </row>
    <row r="91" spans="1:8" s="24" customFormat="1" ht="11.25">
      <c r="A91" s="23">
        <f t="shared" si="5"/>
        <v>85</v>
      </c>
      <c r="B91" s="66" t="s">
        <v>167</v>
      </c>
      <c r="C91" s="65" t="s">
        <v>168</v>
      </c>
      <c r="D91" s="53" t="s">
        <v>151</v>
      </c>
      <c r="E91" s="66">
        <v>84</v>
      </c>
      <c r="F91" s="51">
        <f t="shared" si="4"/>
        <v>0.84</v>
      </c>
      <c r="G91" s="52" t="str">
        <f t="shared" si="3"/>
        <v>Tốt</v>
      </c>
      <c r="H91" s="49"/>
    </row>
    <row r="92" spans="1:8" s="24" customFormat="1" ht="11.25">
      <c r="A92" s="23">
        <f t="shared" si="5"/>
        <v>86</v>
      </c>
      <c r="B92" s="66" t="s">
        <v>169</v>
      </c>
      <c r="C92" s="65" t="s">
        <v>3697</v>
      </c>
      <c r="D92" s="53" t="s">
        <v>151</v>
      </c>
      <c r="E92" s="66">
        <v>52</v>
      </c>
      <c r="F92" s="51">
        <f t="shared" si="4"/>
        <v>0.52</v>
      </c>
      <c r="G92" s="52" t="str">
        <f t="shared" si="3"/>
        <v>Trung bình</v>
      </c>
      <c r="H92" s="49"/>
    </row>
    <row r="93" spans="1:8" s="24" customFormat="1" ht="11.25">
      <c r="A93" s="23">
        <f t="shared" si="5"/>
        <v>87</v>
      </c>
      <c r="B93" s="66" t="s">
        <v>170</v>
      </c>
      <c r="C93" s="65" t="s">
        <v>171</v>
      </c>
      <c r="D93" s="53" t="s">
        <v>151</v>
      </c>
      <c r="E93" s="66">
        <v>0</v>
      </c>
      <c r="F93" s="51">
        <f t="shared" si="4"/>
        <v>0</v>
      </c>
      <c r="G93" s="52" t="str">
        <f t="shared" si="3"/>
        <v>Kém</v>
      </c>
      <c r="H93" s="49"/>
    </row>
    <row r="94" spans="1:8" s="24" customFormat="1" ht="11.25">
      <c r="A94" s="23">
        <f t="shared" si="5"/>
        <v>88</v>
      </c>
      <c r="B94" s="66" t="s">
        <v>172</v>
      </c>
      <c r="C94" s="65" t="s">
        <v>173</v>
      </c>
      <c r="D94" s="53" t="s">
        <v>151</v>
      </c>
      <c r="E94" s="66">
        <v>0</v>
      </c>
      <c r="F94" s="51">
        <f t="shared" si="4"/>
        <v>0</v>
      </c>
      <c r="G94" s="52" t="str">
        <f t="shared" si="3"/>
        <v>Kém</v>
      </c>
      <c r="H94" s="49"/>
    </row>
    <row r="95" spans="1:8" s="24" customFormat="1" ht="11.25">
      <c r="A95" s="23">
        <f t="shared" si="5"/>
        <v>89</v>
      </c>
      <c r="B95" s="66" t="s">
        <v>174</v>
      </c>
      <c r="C95" s="65" t="s">
        <v>175</v>
      </c>
      <c r="D95" s="53" t="s">
        <v>151</v>
      </c>
      <c r="E95" s="66">
        <v>0</v>
      </c>
      <c r="F95" s="51">
        <f t="shared" si="4"/>
        <v>0</v>
      </c>
      <c r="G95" s="52" t="str">
        <f t="shared" si="3"/>
        <v>Kém</v>
      </c>
      <c r="H95" s="49"/>
    </row>
    <row r="96" spans="1:8" s="24" customFormat="1" ht="11.25">
      <c r="A96" s="23">
        <f t="shared" si="5"/>
        <v>90</v>
      </c>
      <c r="B96" s="66" t="s">
        <v>176</v>
      </c>
      <c r="C96" s="65" t="s">
        <v>177</v>
      </c>
      <c r="D96" s="53" t="s">
        <v>151</v>
      </c>
      <c r="E96" s="66">
        <v>70</v>
      </c>
      <c r="F96" s="51">
        <f t="shared" si="4"/>
        <v>0.7</v>
      </c>
      <c r="G96" s="52" t="str">
        <f t="shared" si="3"/>
        <v>Khá</v>
      </c>
      <c r="H96" s="49"/>
    </row>
    <row r="97" spans="1:8" s="24" customFormat="1" ht="11.25">
      <c r="A97" s="23">
        <f t="shared" si="5"/>
        <v>91</v>
      </c>
      <c r="B97" s="66" t="s">
        <v>178</v>
      </c>
      <c r="C97" s="65" t="s">
        <v>179</v>
      </c>
      <c r="D97" s="53" t="s">
        <v>151</v>
      </c>
      <c r="E97" s="66">
        <v>50</v>
      </c>
      <c r="F97" s="51">
        <f t="shared" si="4"/>
        <v>0.5</v>
      </c>
      <c r="G97" s="52" t="str">
        <f t="shared" si="3"/>
        <v>Trung bình</v>
      </c>
      <c r="H97" s="49"/>
    </row>
    <row r="98" spans="1:8" s="24" customFormat="1" ht="11.25">
      <c r="A98" s="23">
        <f t="shared" si="5"/>
        <v>92</v>
      </c>
      <c r="B98" s="66" t="s">
        <v>180</v>
      </c>
      <c r="C98" s="65" t="s">
        <v>181</v>
      </c>
      <c r="D98" s="53" t="s">
        <v>151</v>
      </c>
      <c r="E98" s="66">
        <v>71</v>
      </c>
      <c r="F98" s="51">
        <f t="shared" si="4"/>
        <v>0.71</v>
      </c>
      <c r="G98" s="52" t="str">
        <f t="shared" si="3"/>
        <v>Khá</v>
      </c>
      <c r="H98" s="49"/>
    </row>
    <row r="99" spans="1:8" s="24" customFormat="1" ht="11.25">
      <c r="A99" s="23">
        <f t="shared" si="5"/>
        <v>93</v>
      </c>
      <c r="B99" s="66" t="s">
        <v>182</v>
      </c>
      <c r="C99" s="65" t="s">
        <v>183</v>
      </c>
      <c r="D99" s="53" t="s">
        <v>151</v>
      </c>
      <c r="E99" s="66">
        <v>71</v>
      </c>
      <c r="F99" s="51">
        <f t="shared" si="4"/>
        <v>0.71</v>
      </c>
      <c r="G99" s="52" t="str">
        <f t="shared" si="3"/>
        <v>Khá</v>
      </c>
      <c r="H99" s="49"/>
    </row>
    <row r="100" spans="1:8" s="24" customFormat="1" ht="11.25">
      <c r="A100" s="23">
        <f t="shared" si="5"/>
        <v>94</v>
      </c>
      <c r="B100" s="66" t="s">
        <v>184</v>
      </c>
      <c r="C100" s="65" t="s">
        <v>185</v>
      </c>
      <c r="D100" s="53" t="s">
        <v>151</v>
      </c>
      <c r="E100" s="66">
        <v>50</v>
      </c>
      <c r="F100" s="51">
        <f t="shared" si="4"/>
        <v>0.5</v>
      </c>
      <c r="G100" s="52" t="str">
        <f t="shared" si="3"/>
        <v>Trung bình</v>
      </c>
      <c r="H100" s="49"/>
    </row>
    <row r="101" spans="1:8" s="24" customFormat="1" ht="11.25">
      <c r="A101" s="23">
        <f t="shared" si="5"/>
        <v>95</v>
      </c>
      <c r="B101" s="66" t="s">
        <v>186</v>
      </c>
      <c r="C101" s="65" t="s">
        <v>187</v>
      </c>
      <c r="D101" s="53" t="s">
        <v>151</v>
      </c>
      <c r="E101" s="66">
        <v>51</v>
      </c>
      <c r="F101" s="51">
        <f t="shared" si="4"/>
        <v>0.51</v>
      </c>
      <c r="G101" s="52" t="str">
        <f t="shared" si="3"/>
        <v>Trung bình</v>
      </c>
      <c r="H101" s="49"/>
    </row>
    <row r="102" spans="1:8" s="24" customFormat="1" ht="11.25">
      <c r="A102" s="23">
        <f t="shared" si="5"/>
        <v>96</v>
      </c>
      <c r="B102" s="66" t="s">
        <v>188</v>
      </c>
      <c r="C102" s="65" t="s">
        <v>189</v>
      </c>
      <c r="D102" s="53" t="s">
        <v>151</v>
      </c>
      <c r="E102" s="66">
        <v>0</v>
      </c>
      <c r="F102" s="51">
        <f t="shared" si="4"/>
        <v>0</v>
      </c>
      <c r="G102" s="52" t="str">
        <f t="shared" si="3"/>
        <v>Kém</v>
      </c>
      <c r="H102" s="49"/>
    </row>
    <row r="103" spans="1:8" s="24" customFormat="1" ht="11.25">
      <c r="A103" s="23">
        <f t="shared" si="5"/>
        <v>97</v>
      </c>
      <c r="B103" s="66" t="s">
        <v>190</v>
      </c>
      <c r="C103" s="65" t="s">
        <v>191</v>
      </c>
      <c r="D103" s="53" t="s">
        <v>151</v>
      </c>
      <c r="E103" s="66">
        <v>55</v>
      </c>
      <c r="F103" s="51">
        <f t="shared" si="4"/>
        <v>0.55</v>
      </c>
      <c r="G103" s="52" t="str">
        <f t="shared" si="3"/>
        <v>Trung bình</v>
      </c>
      <c r="H103" s="49"/>
    </row>
    <row r="104" spans="1:8" s="24" customFormat="1" ht="11.25">
      <c r="A104" s="23">
        <f t="shared" si="5"/>
        <v>98</v>
      </c>
      <c r="B104" s="66" t="s">
        <v>192</v>
      </c>
      <c r="C104" s="65" t="s">
        <v>193</v>
      </c>
      <c r="D104" s="53" t="s">
        <v>151</v>
      </c>
      <c r="E104" s="66">
        <v>0</v>
      </c>
      <c r="F104" s="51">
        <f t="shared" si="4"/>
        <v>0</v>
      </c>
      <c r="G104" s="52" t="str">
        <f t="shared" si="3"/>
        <v>Kém</v>
      </c>
      <c r="H104" s="49"/>
    </row>
    <row r="105" spans="1:8" s="24" customFormat="1" ht="11.25">
      <c r="A105" s="23">
        <f t="shared" si="5"/>
        <v>99</v>
      </c>
      <c r="B105" s="66" t="s">
        <v>194</v>
      </c>
      <c r="C105" s="65" t="s">
        <v>195</v>
      </c>
      <c r="D105" s="53" t="s">
        <v>151</v>
      </c>
      <c r="E105" s="66">
        <v>65</v>
      </c>
      <c r="F105" s="51">
        <f t="shared" si="4"/>
        <v>0.65</v>
      </c>
      <c r="G105" s="52" t="str">
        <f t="shared" si="3"/>
        <v>TB Khá</v>
      </c>
      <c r="H105" s="49"/>
    </row>
    <row r="106" spans="1:8" s="24" customFormat="1" ht="11.25">
      <c r="A106" s="23">
        <f t="shared" si="5"/>
        <v>100</v>
      </c>
      <c r="B106" s="66" t="s">
        <v>196</v>
      </c>
      <c r="C106" s="65" t="s">
        <v>197</v>
      </c>
      <c r="D106" s="53" t="s">
        <v>151</v>
      </c>
      <c r="E106" s="66">
        <v>52</v>
      </c>
      <c r="F106" s="51">
        <f t="shared" si="4"/>
        <v>0.52</v>
      </c>
      <c r="G106" s="52" t="str">
        <f t="shared" si="3"/>
        <v>Trung bình</v>
      </c>
      <c r="H106" s="49"/>
    </row>
    <row r="107" spans="1:8" s="24" customFormat="1" ht="11.25">
      <c r="A107" s="23">
        <f t="shared" si="5"/>
        <v>101</v>
      </c>
      <c r="B107" s="66" t="s">
        <v>198</v>
      </c>
      <c r="C107" s="65" t="s">
        <v>199</v>
      </c>
      <c r="D107" s="53" t="s">
        <v>151</v>
      </c>
      <c r="E107" s="66">
        <v>67</v>
      </c>
      <c r="F107" s="51">
        <f t="shared" si="4"/>
        <v>0.67</v>
      </c>
      <c r="G107" s="52" t="str">
        <f t="shared" si="3"/>
        <v>TB Khá</v>
      </c>
      <c r="H107" s="49"/>
    </row>
    <row r="108" spans="1:8" s="24" customFormat="1" ht="11.25">
      <c r="A108" s="23">
        <f t="shared" si="5"/>
        <v>102</v>
      </c>
      <c r="B108" s="66" t="s">
        <v>200</v>
      </c>
      <c r="C108" s="65" t="s">
        <v>201</v>
      </c>
      <c r="D108" s="53" t="s">
        <v>151</v>
      </c>
      <c r="E108" s="66">
        <v>60</v>
      </c>
      <c r="F108" s="51">
        <f t="shared" si="4"/>
        <v>0.6</v>
      </c>
      <c r="G108" s="52" t="str">
        <f t="shared" si="3"/>
        <v>TB Khá</v>
      </c>
      <c r="H108" s="49"/>
    </row>
    <row r="109" spans="1:8" s="24" customFormat="1" ht="11.25">
      <c r="A109" s="23">
        <f t="shared" si="5"/>
        <v>103</v>
      </c>
      <c r="B109" s="66" t="s">
        <v>202</v>
      </c>
      <c r="C109" s="65" t="s">
        <v>203</v>
      </c>
      <c r="D109" s="53" t="s">
        <v>151</v>
      </c>
      <c r="E109" s="66">
        <v>55</v>
      </c>
      <c r="F109" s="51">
        <f t="shared" si="4"/>
        <v>0.55</v>
      </c>
      <c r="G109" s="52" t="str">
        <f t="shared" si="3"/>
        <v>Trung bình</v>
      </c>
      <c r="H109" s="49"/>
    </row>
    <row r="110" spans="1:8" s="24" customFormat="1" ht="11.25">
      <c r="A110" s="23">
        <f t="shared" si="5"/>
        <v>104</v>
      </c>
      <c r="B110" s="66" t="s">
        <v>204</v>
      </c>
      <c r="C110" s="65" t="s">
        <v>205</v>
      </c>
      <c r="D110" s="53" t="s">
        <v>151</v>
      </c>
      <c r="E110" s="66">
        <v>76</v>
      </c>
      <c r="F110" s="51">
        <f t="shared" si="4"/>
        <v>0.76</v>
      </c>
      <c r="G110" s="52" t="str">
        <f t="shared" si="3"/>
        <v>Khá</v>
      </c>
      <c r="H110" s="49"/>
    </row>
    <row r="111" spans="1:8" s="24" customFormat="1" ht="11.25">
      <c r="A111" s="23">
        <f t="shared" si="5"/>
        <v>105</v>
      </c>
      <c r="B111" s="66" t="s">
        <v>206</v>
      </c>
      <c r="C111" s="65" t="s">
        <v>207</v>
      </c>
      <c r="D111" s="53" t="s">
        <v>151</v>
      </c>
      <c r="E111" s="66">
        <v>0</v>
      </c>
      <c r="F111" s="51">
        <f t="shared" si="4"/>
        <v>0</v>
      </c>
      <c r="G111" s="52" t="str">
        <f t="shared" si="3"/>
        <v>Kém</v>
      </c>
      <c r="H111" s="49"/>
    </row>
    <row r="112" spans="1:8" s="24" customFormat="1" ht="11.25">
      <c r="A112" s="23">
        <f t="shared" si="5"/>
        <v>106</v>
      </c>
      <c r="B112" s="66" t="s">
        <v>208</v>
      </c>
      <c r="C112" s="65" t="s">
        <v>209</v>
      </c>
      <c r="D112" s="53" t="s">
        <v>151</v>
      </c>
      <c r="E112" s="66">
        <v>50</v>
      </c>
      <c r="F112" s="51">
        <f t="shared" si="4"/>
        <v>0.5</v>
      </c>
      <c r="G112" s="52" t="str">
        <f t="shared" si="3"/>
        <v>Trung bình</v>
      </c>
      <c r="H112" s="49"/>
    </row>
    <row r="113" spans="1:8" s="24" customFormat="1" ht="11.25">
      <c r="A113" s="23">
        <f t="shared" si="5"/>
        <v>107</v>
      </c>
      <c r="B113" s="66" t="s">
        <v>210</v>
      </c>
      <c r="C113" s="65" t="s">
        <v>211</v>
      </c>
      <c r="D113" s="53" t="s">
        <v>151</v>
      </c>
      <c r="E113" s="66">
        <v>0</v>
      </c>
      <c r="F113" s="51">
        <f t="shared" si="4"/>
        <v>0</v>
      </c>
      <c r="G113" s="52" t="str">
        <f t="shared" si="3"/>
        <v>Kém</v>
      </c>
      <c r="H113" s="49"/>
    </row>
    <row r="114" spans="1:8" s="24" customFormat="1" ht="11.25">
      <c r="A114" s="23">
        <f t="shared" si="5"/>
        <v>108</v>
      </c>
      <c r="B114" s="66" t="s">
        <v>212</v>
      </c>
      <c r="C114" s="65" t="s">
        <v>213</v>
      </c>
      <c r="D114" s="53" t="s">
        <v>151</v>
      </c>
      <c r="E114" s="66">
        <v>0</v>
      </c>
      <c r="F114" s="51">
        <f t="shared" si="4"/>
        <v>0</v>
      </c>
      <c r="G114" s="52" t="str">
        <f t="shared" si="3"/>
        <v>Kém</v>
      </c>
      <c r="H114" s="49"/>
    </row>
    <row r="115" spans="1:8" s="24" customFormat="1" ht="11.25">
      <c r="A115" s="23">
        <f t="shared" si="5"/>
        <v>109</v>
      </c>
      <c r="B115" s="66" t="s">
        <v>214</v>
      </c>
      <c r="C115" s="65" t="s">
        <v>215</v>
      </c>
      <c r="D115" s="53" t="s">
        <v>151</v>
      </c>
      <c r="E115" s="66">
        <v>0</v>
      </c>
      <c r="F115" s="51">
        <f t="shared" si="4"/>
        <v>0</v>
      </c>
      <c r="G115" s="52" t="str">
        <f t="shared" si="3"/>
        <v>Kém</v>
      </c>
      <c r="H115" s="49"/>
    </row>
    <row r="116" spans="1:8" s="24" customFormat="1" ht="11.25">
      <c r="A116" s="23">
        <f t="shared" si="5"/>
        <v>110</v>
      </c>
      <c r="B116" s="66" t="s">
        <v>216</v>
      </c>
      <c r="C116" s="65" t="s">
        <v>217</v>
      </c>
      <c r="D116" s="53" t="s">
        <v>151</v>
      </c>
      <c r="E116" s="66">
        <v>52</v>
      </c>
      <c r="F116" s="51">
        <f t="shared" si="4"/>
        <v>0.52</v>
      </c>
      <c r="G116" s="52" t="str">
        <f t="shared" si="3"/>
        <v>Trung bình</v>
      </c>
      <c r="H116" s="49"/>
    </row>
    <row r="117" spans="1:8" s="24" customFormat="1" ht="11.25">
      <c r="A117" s="23">
        <f t="shared" si="5"/>
        <v>111</v>
      </c>
      <c r="B117" s="66" t="s">
        <v>218</v>
      </c>
      <c r="C117" s="65" t="s">
        <v>219</v>
      </c>
      <c r="D117" s="53" t="s">
        <v>151</v>
      </c>
      <c r="E117" s="66">
        <v>70</v>
      </c>
      <c r="F117" s="51">
        <f t="shared" si="4"/>
        <v>0.7</v>
      </c>
      <c r="G117" s="52" t="str">
        <f t="shared" si="3"/>
        <v>Khá</v>
      </c>
      <c r="H117" s="49"/>
    </row>
    <row r="118" spans="1:8" s="24" customFormat="1" ht="11.25">
      <c r="A118" s="23">
        <f t="shared" si="5"/>
        <v>112</v>
      </c>
      <c r="B118" s="66" t="s">
        <v>220</v>
      </c>
      <c r="C118" s="65" t="s">
        <v>221</v>
      </c>
      <c r="D118" s="53" t="s">
        <v>151</v>
      </c>
      <c r="E118" s="66">
        <v>72</v>
      </c>
      <c r="F118" s="51">
        <f t="shared" si="4"/>
        <v>0.72</v>
      </c>
      <c r="G118" s="52" t="str">
        <f t="shared" si="3"/>
        <v>Khá</v>
      </c>
      <c r="H118" s="49"/>
    </row>
    <row r="119" spans="1:8" s="24" customFormat="1" ht="11.25">
      <c r="A119" s="23">
        <f t="shared" si="5"/>
        <v>113</v>
      </c>
      <c r="B119" s="66" t="s">
        <v>222</v>
      </c>
      <c r="C119" s="65" t="s">
        <v>223</v>
      </c>
      <c r="D119" s="53" t="s">
        <v>151</v>
      </c>
      <c r="E119" s="66">
        <v>0</v>
      </c>
      <c r="F119" s="51">
        <f t="shared" si="4"/>
        <v>0</v>
      </c>
      <c r="G119" s="52" t="str">
        <f t="shared" si="3"/>
        <v>Kém</v>
      </c>
      <c r="H119" s="49"/>
    </row>
    <row r="120" spans="1:8" s="24" customFormat="1" ht="11.25">
      <c r="A120" s="23">
        <f t="shared" si="5"/>
        <v>114</v>
      </c>
      <c r="B120" s="66" t="s">
        <v>224</v>
      </c>
      <c r="C120" s="65" t="s">
        <v>637</v>
      </c>
      <c r="D120" s="53" t="s">
        <v>151</v>
      </c>
      <c r="E120" s="66">
        <v>79</v>
      </c>
      <c r="F120" s="51">
        <f t="shared" si="4"/>
        <v>0.79</v>
      </c>
      <c r="G120" s="52" t="str">
        <f t="shared" si="3"/>
        <v>Khá</v>
      </c>
      <c r="H120" s="49"/>
    </row>
    <row r="121" spans="1:8" s="24" customFormat="1" ht="11.25">
      <c r="A121" s="23">
        <f t="shared" si="5"/>
        <v>115</v>
      </c>
      <c r="B121" s="66" t="s">
        <v>225</v>
      </c>
      <c r="C121" s="65" t="s">
        <v>226</v>
      </c>
      <c r="D121" s="53" t="s">
        <v>151</v>
      </c>
      <c r="E121" s="66">
        <v>0</v>
      </c>
      <c r="F121" s="51">
        <f t="shared" si="4"/>
        <v>0</v>
      </c>
      <c r="G121" s="52" t="str">
        <f t="shared" si="3"/>
        <v>Kém</v>
      </c>
      <c r="H121" s="49"/>
    </row>
    <row r="122" spans="1:8" s="24" customFormat="1" ht="11.25">
      <c r="A122" s="23">
        <f t="shared" si="5"/>
        <v>116</v>
      </c>
      <c r="B122" s="66" t="s">
        <v>227</v>
      </c>
      <c r="C122" s="65" t="s">
        <v>228</v>
      </c>
      <c r="D122" s="53" t="s">
        <v>151</v>
      </c>
      <c r="E122" s="66">
        <v>79</v>
      </c>
      <c r="F122" s="51">
        <f t="shared" si="4"/>
        <v>0.79</v>
      </c>
      <c r="G122" s="52" t="str">
        <f t="shared" si="3"/>
        <v>Khá</v>
      </c>
      <c r="H122" s="49"/>
    </row>
    <row r="123" spans="1:8" s="24" customFormat="1" ht="11.25">
      <c r="A123" s="23">
        <f t="shared" si="5"/>
        <v>117</v>
      </c>
      <c r="B123" s="66" t="s">
        <v>229</v>
      </c>
      <c r="C123" s="65" t="s">
        <v>230</v>
      </c>
      <c r="D123" s="53" t="s">
        <v>151</v>
      </c>
      <c r="E123" s="66">
        <v>47</v>
      </c>
      <c r="F123" s="51">
        <f t="shared" si="4"/>
        <v>0.47</v>
      </c>
      <c r="G123" s="52" t="str">
        <f t="shared" si="3"/>
        <v>Yếu</v>
      </c>
      <c r="H123" s="49"/>
    </row>
    <row r="124" spans="1:8" s="24" customFormat="1" ht="11.25">
      <c r="A124" s="23">
        <f t="shared" si="5"/>
        <v>118</v>
      </c>
      <c r="B124" s="66" t="s">
        <v>231</v>
      </c>
      <c r="C124" s="65" t="s">
        <v>3744</v>
      </c>
      <c r="D124" s="53" t="s">
        <v>151</v>
      </c>
      <c r="E124" s="66">
        <v>50</v>
      </c>
      <c r="F124" s="51">
        <f t="shared" si="4"/>
        <v>0.5</v>
      </c>
      <c r="G124" s="52" t="str">
        <f t="shared" si="3"/>
        <v>Trung bình</v>
      </c>
      <c r="H124" s="49"/>
    </row>
    <row r="125" spans="1:8" s="24" customFormat="1" ht="11.25">
      <c r="A125" s="23">
        <f t="shared" si="5"/>
        <v>119</v>
      </c>
      <c r="B125" s="66" t="s">
        <v>232</v>
      </c>
      <c r="C125" s="65" t="s">
        <v>233</v>
      </c>
      <c r="D125" s="53" t="s">
        <v>151</v>
      </c>
      <c r="E125" s="66">
        <v>0</v>
      </c>
      <c r="F125" s="51">
        <f t="shared" si="4"/>
        <v>0</v>
      </c>
      <c r="G125" s="52" t="str">
        <f t="shared" si="3"/>
        <v>Kém</v>
      </c>
      <c r="H125" s="49"/>
    </row>
    <row r="126" spans="1:8" s="24" customFormat="1" ht="11.25">
      <c r="A126" s="23">
        <f t="shared" si="5"/>
        <v>120</v>
      </c>
      <c r="B126" s="66" t="s">
        <v>234</v>
      </c>
      <c r="C126" s="65" t="s">
        <v>235</v>
      </c>
      <c r="D126" s="53" t="s">
        <v>151</v>
      </c>
      <c r="E126" s="66">
        <v>60</v>
      </c>
      <c r="F126" s="51">
        <f t="shared" si="4"/>
        <v>0.6</v>
      </c>
      <c r="G126" s="52" t="str">
        <f t="shared" si="3"/>
        <v>TB Khá</v>
      </c>
      <c r="H126" s="49"/>
    </row>
    <row r="127" spans="1:8" s="24" customFormat="1" ht="11.25">
      <c r="A127" s="23">
        <f t="shared" si="5"/>
        <v>121</v>
      </c>
      <c r="B127" s="66" t="s">
        <v>236</v>
      </c>
      <c r="C127" s="65" t="s">
        <v>237</v>
      </c>
      <c r="D127" s="53" t="s">
        <v>151</v>
      </c>
      <c r="E127" s="66">
        <v>54</v>
      </c>
      <c r="F127" s="51">
        <f t="shared" si="4"/>
        <v>0.54</v>
      </c>
      <c r="G127" s="52" t="str">
        <f t="shared" si="3"/>
        <v>Trung bình</v>
      </c>
      <c r="H127" s="49"/>
    </row>
    <row r="128" spans="1:8" s="24" customFormat="1" ht="11.25">
      <c r="A128" s="23">
        <f t="shared" si="5"/>
        <v>122</v>
      </c>
      <c r="B128" s="66" t="s">
        <v>238</v>
      </c>
      <c r="C128" s="65" t="s">
        <v>239</v>
      </c>
      <c r="D128" s="53" t="s">
        <v>151</v>
      </c>
      <c r="E128" s="66">
        <v>57</v>
      </c>
      <c r="F128" s="51">
        <f t="shared" si="4"/>
        <v>0.57</v>
      </c>
      <c r="G128" s="52" t="str">
        <f t="shared" si="3"/>
        <v>Trung bình</v>
      </c>
      <c r="H128" s="49"/>
    </row>
    <row r="129" spans="1:8" s="24" customFormat="1" ht="11.25">
      <c r="A129" s="23">
        <f t="shared" si="5"/>
        <v>123</v>
      </c>
      <c r="B129" s="66" t="s">
        <v>240</v>
      </c>
      <c r="C129" s="65" t="s">
        <v>241</v>
      </c>
      <c r="D129" s="53" t="s">
        <v>151</v>
      </c>
      <c r="E129" s="66">
        <v>50</v>
      </c>
      <c r="F129" s="51">
        <f t="shared" si="4"/>
        <v>0.5</v>
      </c>
      <c r="G129" s="52" t="str">
        <f t="shared" si="3"/>
        <v>Trung bình</v>
      </c>
      <c r="H129" s="49"/>
    </row>
    <row r="130" spans="1:8" s="24" customFormat="1" ht="11.25">
      <c r="A130" s="23">
        <f t="shared" si="5"/>
        <v>124</v>
      </c>
      <c r="B130" s="66" t="s">
        <v>242</v>
      </c>
      <c r="C130" s="65" t="s">
        <v>243</v>
      </c>
      <c r="D130" s="53" t="s">
        <v>151</v>
      </c>
      <c r="E130" s="66">
        <v>70</v>
      </c>
      <c r="F130" s="51">
        <f t="shared" si="4"/>
        <v>0.7</v>
      </c>
      <c r="G130" s="52" t="str">
        <f t="shared" si="3"/>
        <v>Khá</v>
      </c>
      <c r="H130" s="49"/>
    </row>
    <row r="131" spans="1:8" s="24" customFormat="1" ht="11.25">
      <c r="A131" s="23">
        <f t="shared" si="5"/>
        <v>125</v>
      </c>
      <c r="B131" s="66" t="s">
        <v>244</v>
      </c>
      <c r="C131" s="65" t="s">
        <v>245</v>
      </c>
      <c r="D131" s="53" t="s">
        <v>151</v>
      </c>
      <c r="E131" s="66">
        <v>59</v>
      </c>
      <c r="F131" s="51">
        <f t="shared" si="4"/>
        <v>0.59</v>
      </c>
      <c r="G131" s="52" t="str">
        <f t="shared" si="3"/>
        <v>Trung bình</v>
      </c>
      <c r="H131" s="49"/>
    </row>
    <row r="132" spans="1:8" s="24" customFormat="1" ht="11.25">
      <c r="A132" s="23">
        <f t="shared" si="5"/>
        <v>126</v>
      </c>
      <c r="B132" s="66" t="s">
        <v>246</v>
      </c>
      <c r="C132" s="65" t="s">
        <v>247</v>
      </c>
      <c r="D132" s="53" t="s">
        <v>151</v>
      </c>
      <c r="E132" s="66">
        <v>70</v>
      </c>
      <c r="F132" s="51">
        <f t="shared" si="4"/>
        <v>0.7</v>
      </c>
      <c r="G132" s="52" t="str">
        <f t="shared" si="3"/>
        <v>Khá</v>
      </c>
      <c r="H132" s="49"/>
    </row>
    <row r="133" spans="1:8" s="24" customFormat="1" ht="11.25">
      <c r="A133" s="23">
        <f t="shared" si="5"/>
        <v>127</v>
      </c>
      <c r="B133" s="66" t="s">
        <v>248</v>
      </c>
      <c r="C133" s="65" t="s">
        <v>249</v>
      </c>
      <c r="D133" s="53" t="s">
        <v>151</v>
      </c>
      <c r="E133" s="66">
        <v>75</v>
      </c>
      <c r="F133" s="51">
        <f t="shared" si="4"/>
        <v>0.75</v>
      </c>
      <c r="G133" s="52" t="str">
        <f t="shared" si="3"/>
        <v>Khá</v>
      </c>
      <c r="H133" s="49"/>
    </row>
    <row r="134" spans="1:8" s="24" customFormat="1" ht="11.25">
      <c r="A134" s="23">
        <f t="shared" si="5"/>
        <v>128</v>
      </c>
      <c r="B134" s="66" t="s">
        <v>250</v>
      </c>
      <c r="C134" s="65" t="s">
        <v>251</v>
      </c>
      <c r="D134" s="53" t="s">
        <v>151</v>
      </c>
      <c r="E134" s="66">
        <v>78</v>
      </c>
      <c r="F134" s="51">
        <f t="shared" si="4"/>
        <v>0.78</v>
      </c>
      <c r="G134" s="52" t="str">
        <f t="shared" si="3"/>
        <v>Khá</v>
      </c>
      <c r="H134" s="49"/>
    </row>
    <row r="135" spans="1:8" s="24" customFormat="1" ht="11.25">
      <c r="A135" s="23">
        <f t="shared" si="5"/>
        <v>129</v>
      </c>
      <c r="B135" s="66" t="s">
        <v>252</v>
      </c>
      <c r="C135" s="65" t="s">
        <v>253</v>
      </c>
      <c r="D135" s="53" t="s">
        <v>151</v>
      </c>
      <c r="E135" s="66">
        <v>47</v>
      </c>
      <c r="F135" s="51">
        <f t="shared" si="4"/>
        <v>0.47</v>
      </c>
      <c r="G135" s="52" t="str">
        <f aca="true" t="shared" si="6" ref="G135:G198">IF(E135&gt;89,"Xuất sắc",IF((E135&gt;79)*AND(E135&lt;90),"Tốt",IF((E135&gt;69)*AND(E135&lt;80),"Khá",IF((E135&gt;59)*AND(E135&lt;70),"TB Khá",IF((E135&gt;49)*AND(E135&lt;60),"Trung bình",IF((E135&gt;29)*AND(E135&lt;50),"Yếu",IF((E135&lt;30)*AND(E135&gt;=0),"Kém","  ")))))))</f>
        <v>Yếu</v>
      </c>
      <c r="H135" s="49"/>
    </row>
    <row r="136" spans="1:8" s="24" customFormat="1" ht="11.25">
      <c r="A136" s="23">
        <f t="shared" si="5"/>
        <v>130</v>
      </c>
      <c r="B136" s="66" t="s">
        <v>254</v>
      </c>
      <c r="C136" s="65" t="s">
        <v>255</v>
      </c>
      <c r="D136" s="53" t="s">
        <v>151</v>
      </c>
      <c r="E136" s="66">
        <v>72</v>
      </c>
      <c r="F136" s="51">
        <f aca="true" t="shared" si="7" ref="F136:F199">E136/100</f>
        <v>0.72</v>
      </c>
      <c r="G136" s="52" t="str">
        <f t="shared" si="6"/>
        <v>Khá</v>
      </c>
      <c r="H136" s="49"/>
    </row>
    <row r="137" spans="1:8" s="24" customFormat="1" ht="11.25">
      <c r="A137" s="23">
        <f aca="true" t="shared" si="8" ref="A137:A200">+A136+1</f>
        <v>131</v>
      </c>
      <c r="B137" s="66" t="s">
        <v>256</v>
      </c>
      <c r="C137" s="65" t="s">
        <v>257</v>
      </c>
      <c r="D137" s="53" t="s">
        <v>151</v>
      </c>
      <c r="E137" s="66">
        <v>50</v>
      </c>
      <c r="F137" s="51">
        <f t="shared" si="7"/>
        <v>0.5</v>
      </c>
      <c r="G137" s="52" t="str">
        <f t="shared" si="6"/>
        <v>Trung bình</v>
      </c>
      <c r="H137" s="49"/>
    </row>
    <row r="138" spans="1:8" s="24" customFormat="1" ht="11.25">
      <c r="A138" s="23">
        <f t="shared" si="8"/>
        <v>132</v>
      </c>
      <c r="B138" s="66" t="s">
        <v>258</v>
      </c>
      <c r="C138" s="65" t="s">
        <v>259</v>
      </c>
      <c r="D138" s="53" t="s">
        <v>151</v>
      </c>
      <c r="E138" s="66">
        <v>42</v>
      </c>
      <c r="F138" s="51">
        <f t="shared" si="7"/>
        <v>0.42</v>
      </c>
      <c r="G138" s="52" t="str">
        <f t="shared" si="6"/>
        <v>Yếu</v>
      </c>
      <c r="H138" s="49"/>
    </row>
    <row r="139" spans="1:8" s="24" customFormat="1" ht="11.25">
      <c r="A139" s="23">
        <f t="shared" si="8"/>
        <v>133</v>
      </c>
      <c r="B139" s="66" t="s">
        <v>260</v>
      </c>
      <c r="C139" s="65" t="s">
        <v>261</v>
      </c>
      <c r="D139" s="53" t="s">
        <v>151</v>
      </c>
      <c r="E139" s="66">
        <v>60</v>
      </c>
      <c r="F139" s="51">
        <f t="shared" si="7"/>
        <v>0.6</v>
      </c>
      <c r="G139" s="52" t="str">
        <f t="shared" si="6"/>
        <v>TB Khá</v>
      </c>
      <c r="H139" s="49"/>
    </row>
    <row r="140" spans="1:8" s="24" customFormat="1" ht="11.25">
      <c r="A140" s="23">
        <f t="shared" si="8"/>
        <v>134</v>
      </c>
      <c r="B140" s="66" t="s">
        <v>262</v>
      </c>
      <c r="C140" s="65" t="s">
        <v>263</v>
      </c>
      <c r="D140" s="53" t="s">
        <v>151</v>
      </c>
      <c r="E140" s="66">
        <v>77</v>
      </c>
      <c r="F140" s="51">
        <f t="shared" si="7"/>
        <v>0.77</v>
      </c>
      <c r="G140" s="52" t="str">
        <f t="shared" si="6"/>
        <v>Khá</v>
      </c>
      <c r="H140" s="49"/>
    </row>
    <row r="141" spans="1:8" s="24" customFormat="1" ht="11.25">
      <c r="A141" s="23">
        <f t="shared" si="8"/>
        <v>135</v>
      </c>
      <c r="B141" s="66" t="s">
        <v>264</v>
      </c>
      <c r="C141" s="65" t="s">
        <v>2097</v>
      </c>
      <c r="D141" s="53" t="s">
        <v>151</v>
      </c>
      <c r="E141" s="66">
        <v>0</v>
      </c>
      <c r="F141" s="51">
        <f t="shared" si="7"/>
        <v>0</v>
      </c>
      <c r="G141" s="52" t="str">
        <f t="shared" si="6"/>
        <v>Kém</v>
      </c>
      <c r="H141" s="49"/>
    </row>
    <row r="142" spans="1:8" s="24" customFormat="1" ht="11.25">
      <c r="A142" s="23">
        <f t="shared" si="8"/>
        <v>136</v>
      </c>
      <c r="B142" s="66" t="s">
        <v>265</v>
      </c>
      <c r="C142" s="65" t="s">
        <v>266</v>
      </c>
      <c r="D142" s="53" t="s">
        <v>151</v>
      </c>
      <c r="E142" s="66">
        <v>64</v>
      </c>
      <c r="F142" s="51">
        <f t="shared" si="7"/>
        <v>0.64</v>
      </c>
      <c r="G142" s="52" t="str">
        <f t="shared" si="6"/>
        <v>TB Khá</v>
      </c>
      <c r="H142" s="49"/>
    </row>
    <row r="143" spans="1:8" s="24" customFormat="1" ht="11.25">
      <c r="A143" s="23">
        <f t="shared" si="8"/>
        <v>137</v>
      </c>
      <c r="B143" s="66" t="s">
        <v>267</v>
      </c>
      <c r="C143" s="65" t="s">
        <v>268</v>
      </c>
      <c r="D143" s="53" t="s">
        <v>151</v>
      </c>
      <c r="E143" s="66">
        <v>70</v>
      </c>
      <c r="F143" s="51">
        <f t="shared" si="7"/>
        <v>0.7</v>
      </c>
      <c r="G143" s="52" t="str">
        <f t="shared" si="6"/>
        <v>Khá</v>
      </c>
      <c r="H143" s="49"/>
    </row>
    <row r="144" spans="1:8" s="24" customFormat="1" ht="11.25">
      <c r="A144" s="23">
        <f t="shared" si="8"/>
        <v>138</v>
      </c>
      <c r="B144" s="66" t="s">
        <v>269</v>
      </c>
      <c r="C144" s="65" t="s">
        <v>1720</v>
      </c>
      <c r="D144" s="53" t="s">
        <v>151</v>
      </c>
      <c r="E144" s="66">
        <v>50</v>
      </c>
      <c r="F144" s="51">
        <f t="shared" si="7"/>
        <v>0.5</v>
      </c>
      <c r="G144" s="52" t="str">
        <f t="shared" si="6"/>
        <v>Trung bình</v>
      </c>
      <c r="H144" s="49"/>
    </row>
    <row r="145" spans="1:8" s="24" customFormat="1" ht="11.25">
      <c r="A145" s="23">
        <f t="shared" si="8"/>
        <v>139</v>
      </c>
      <c r="B145" s="66" t="s">
        <v>270</v>
      </c>
      <c r="C145" s="65" t="s">
        <v>271</v>
      </c>
      <c r="D145" s="53" t="s">
        <v>151</v>
      </c>
      <c r="E145" s="66">
        <v>67</v>
      </c>
      <c r="F145" s="51">
        <f t="shared" si="7"/>
        <v>0.67</v>
      </c>
      <c r="G145" s="52" t="str">
        <f t="shared" si="6"/>
        <v>TB Khá</v>
      </c>
      <c r="H145" s="49"/>
    </row>
    <row r="146" spans="1:8" s="24" customFormat="1" ht="11.25">
      <c r="A146" s="23">
        <f t="shared" si="8"/>
        <v>140</v>
      </c>
      <c r="B146" s="66" t="s">
        <v>272</v>
      </c>
      <c r="C146" s="65" t="s">
        <v>273</v>
      </c>
      <c r="D146" s="53" t="s">
        <v>151</v>
      </c>
      <c r="E146" s="66">
        <v>75</v>
      </c>
      <c r="F146" s="51">
        <f t="shared" si="7"/>
        <v>0.75</v>
      </c>
      <c r="G146" s="52" t="str">
        <f t="shared" si="6"/>
        <v>Khá</v>
      </c>
      <c r="H146" s="49"/>
    </row>
    <row r="147" spans="1:8" s="24" customFormat="1" ht="11.25">
      <c r="A147" s="23">
        <f t="shared" si="8"/>
        <v>141</v>
      </c>
      <c r="B147" s="66" t="s">
        <v>274</v>
      </c>
      <c r="C147" s="65" t="s">
        <v>275</v>
      </c>
      <c r="D147" s="53" t="s">
        <v>151</v>
      </c>
      <c r="E147" s="66">
        <v>52</v>
      </c>
      <c r="F147" s="51">
        <f t="shared" si="7"/>
        <v>0.52</v>
      </c>
      <c r="G147" s="52" t="str">
        <f t="shared" si="6"/>
        <v>Trung bình</v>
      </c>
      <c r="H147" s="49"/>
    </row>
    <row r="148" spans="1:8" s="24" customFormat="1" ht="11.25">
      <c r="A148" s="23">
        <f t="shared" si="8"/>
        <v>142</v>
      </c>
      <c r="B148" s="66" t="s">
        <v>276</v>
      </c>
      <c r="C148" s="65" t="s">
        <v>277</v>
      </c>
      <c r="D148" s="53" t="s">
        <v>151</v>
      </c>
      <c r="E148" s="66">
        <v>75</v>
      </c>
      <c r="F148" s="51">
        <f t="shared" si="7"/>
        <v>0.75</v>
      </c>
      <c r="G148" s="52" t="str">
        <f t="shared" si="6"/>
        <v>Khá</v>
      </c>
      <c r="H148" s="49"/>
    </row>
    <row r="149" spans="1:8" s="24" customFormat="1" ht="11.25">
      <c r="A149" s="23">
        <f t="shared" si="8"/>
        <v>143</v>
      </c>
      <c r="B149" s="66" t="s">
        <v>278</v>
      </c>
      <c r="C149" s="65" t="s">
        <v>279</v>
      </c>
      <c r="D149" s="53" t="s">
        <v>151</v>
      </c>
      <c r="E149" s="66">
        <v>50</v>
      </c>
      <c r="F149" s="51">
        <f t="shared" si="7"/>
        <v>0.5</v>
      </c>
      <c r="G149" s="52" t="str">
        <f t="shared" si="6"/>
        <v>Trung bình</v>
      </c>
      <c r="H149" s="49"/>
    </row>
    <row r="150" spans="1:8" s="24" customFormat="1" ht="11.25">
      <c r="A150" s="23">
        <f t="shared" si="8"/>
        <v>144</v>
      </c>
      <c r="B150" s="66" t="s">
        <v>280</v>
      </c>
      <c r="C150" s="65" t="s">
        <v>281</v>
      </c>
      <c r="D150" s="53" t="s">
        <v>151</v>
      </c>
      <c r="E150" s="66">
        <v>50</v>
      </c>
      <c r="F150" s="51">
        <f t="shared" si="7"/>
        <v>0.5</v>
      </c>
      <c r="G150" s="52" t="str">
        <f t="shared" si="6"/>
        <v>Trung bình</v>
      </c>
      <c r="H150" s="49"/>
    </row>
    <row r="151" spans="1:8" s="24" customFormat="1" ht="11.25">
      <c r="A151" s="23">
        <f t="shared" si="8"/>
        <v>145</v>
      </c>
      <c r="B151" s="66" t="s">
        <v>282</v>
      </c>
      <c r="C151" s="65" t="s">
        <v>283</v>
      </c>
      <c r="D151" s="53" t="s">
        <v>151</v>
      </c>
      <c r="E151" s="66">
        <v>50</v>
      </c>
      <c r="F151" s="51">
        <f t="shared" si="7"/>
        <v>0.5</v>
      </c>
      <c r="G151" s="52" t="str">
        <f t="shared" si="6"/>
        <v>Trung bình</v>
      </c>
      <c r="H151" s="49"/>
    </row>
    <row r="152" spans="1:8" s="24" customFormat="1" ht="11.25">
      <c r="A152" s="23">
        <f t="shared" si="8"/>
        <v>146</v>
      </c>
      <c r="B152" s="66" t="s">
        <v>284</v>
      </c>
      <c r="C152" s="65" t="s">
        <v>285</v>
      </c>
      <c r="D152" s="53" t="s">
        <v>151</v>
      </c>
      <c r="E152" s="66">
        <v>44</v>
      </c>
      <c r="F152" s="51">
        <f t="shared" si="7"/>
        <v>0.44</v>
      </c>
      <c r="G152" s="52" t="str">
        <f t="shared" si="6"/>
        <v>Yếu</v>
      </c>
      <c r="H152" s="49"/>
    </row>
    <row r="153" spans="1:8" s="24" customFormat="1" ht="11.25">
      <c r="A153" s="23">
        <f t="shared" si="8"/>
        <v>147</v>
      </c>
      <c r="B153" s="66" t="s">
        <v>286</v>
      </c>
      <c r="C153" s="65" t="s">
        <v>287</v>
      </c>
      <c r="D153" s="53" t="s">
        <v>288</v>
      </c>
      <c r="E153" s="66">
        <v>54</v>
      </c>
      <c r="F153" s="51">
        <f t="shared" si="7"/>
        <v>0.54</v>
      </c>
      <c r="G153" s="52" t="str">
        <f t="shared" si="6"/>
        <v>Trung bình</v>
      </c>
      <c r="H153" s="49"/>
    </row>
    <row r="154" spans="1:8" s="24" customFormat="1" ht="11.25">
      <c r="A154" s="23">
        <f t="shared" si="8"/>
        <v>148</v>
      </c>
      <c r="B154" s="66" t="s">
        <v>289</v>
      </c>
      <c r="C154" s="65" t="s">
        <v>3657</v>
      </c>
      <c r="D154" s="53" t="s">
        <v>288</v>
      </c>
      <c r="E154" s="66">
        <v>65</v>
      </c>
      <c r="F154" s="51">
        <f t="shared" si="7"/>
        <v>0.65</v>
      </c>
      <c r="G154" s="52" t="str">
        <f t="shared" si="6"/>
        <v>TB Khá</v>
      </c>
      <c r="H154" s="49"/>
    </row>
    <row r="155" spans="1:8" s="24" customFormat="1" ht="11.25">
      <c r="A155" s="23">
        <f t="shared" si="8"/>
        <v>149</v>
      </c>
      <c r="B155" s="66" t="s">
        <v>290</v>
      </c>
      <c r="C155" s="65" t="s">
        <v>291</v>
      </c>
      <c r="D155" s="53" t="s">
        <v>288</v>
      </c>
      <c r="E155" s="66">
        <v>68</v>
      </c>
      <c r="F155" s="51">
        <f t="shared" si="7"/>
        <v>0.68</v>
      </c>
      <c r="G155" s="52" t="str">
        <f t="shared" si="6"/>
        <v>TB Khá</v>
      </c>
      <c r="H155" s="49"/>
    </row>
    <row r="156" spans="1:8" s="24" customFormat="1" ht="11.25">
      <c r="A156" s="23">
        <f t="shared" si="8"/>
        <v>150</v>
      </c>
      <c r="B156" s="66" t="s">
        <v>292</v>
      </c>
      <c r="C156" s="65" t="s">
        <v>293</v>
      </c>
      <c r="D156" s="53" t="s">
        <v>288</v>
      </c>
      <c r="E156" s="66">
        <v>52</v>
      </c>
      <c r="F156" s="51">
        <f t="shared" si="7"/>
        <v>0.52</v>
      </c>
      <c r="G156" s="52" t="str">
        <f t="shared" si="6"/>
        <v>Trung bình</v>
      </c>
      <c r="H156" s="49"/>
    </row>
    <row r="157" spans="1:8" s="24" customFormat="1" ht="11.25">
      <c r="A157" s="23">
        <f t="shared" si="8"/>
        <v>151</v>
      </c>
      <c r="B157" s="66" t="s">
        <v>294</v>
      </c>
      <c r="C157" s="65" t="s">
        <v>2000</v>
      </c>
      <c r="D157" s="53" t="s">
        <v>288</v>
      </c>
      <c r="E157" s="66">
        <v>68</v>
      </c>
      <c r="F157" s="51">
        <f t="shared" si="7"/>
        <v>0.68</v>
      </c>
      <c r="G157" s="52" t="str">
        <f t="shared" si="6"/>
        <v>TB Khá</v>
      </c>
      <c r="H157" s="49"/>
    </row>
    <row r="158" spans="1:8" s="24" customFormat="1" ht="11.25">
      <c r="A158" s="23">
        <f t="shared" si="8"/>
        <v>152</v>
      </c>
      <c r="B158" s="66" t="s">
        <v>295</v>
      </c>
      <c r="C158" s="65" t="s">
        <v>296</v>
      </c>
      <c r="D158" s="53" t="s">
        <v>288</v>
      </c>
      <c r="E158" s="66">
        <v>60</v>
      </c>
      <c r="F158" s="51">
        <f t="shared" si="7"/>
        <v>0.6</v>
      </c>
      <c r="G158" s="52" t="str">
        <f t="shared" si="6"/>
        <v>TB Khá</v>
      </c>
      <c r="H158" s="49"/>
    </row>
    <row r="159" spans="1:8" s="24" customFormat="1" ht="11.25">
      <c r="A159" s="23">
        <f t="shared" si="8"/>
        <v>153</v>
      </c>
      <c r="B159" s="66" t="s">
        <v>297</v>
      </c>
      <c r="C159" s="65" t="s">
        <v>298</v>
      </c>
      <c r="D159" s="53" t="s">
        <v>288</v>
      </c>
      <c r="E159" s="66">
        <v>66</v>
      </c>
      <c r="F159" s="51">
        <f t="shared" si="7"/>
        <v>0.66</v>
      </c>
      <c r="G159" s="52" t="str">
        <f t="shared" si="6"/>
        <v>TB Khá</v>
      </c>
      <c r="H159" s="49"/>
    </row>
    <row r="160" spans="1:8" s="24" customFormat="1" ht="11.25">
      <c r="A160" s="23">
        <f t="shared" si="8"/>
        <v>154</v>
      </c>
      <c r="B160" s="66" t="s">
        <v>299</v>
      </c>
      <c r="C160" s="65" t="s">
        <v>300</v>
      </c>
      <c r="D160" s="53" t="s">
        <v>288</v>
      </c>
      <c r="E160" s="66">
        <v>72</v>
      </c>
      <c r="F160" s="51">
        <f t="shared" si="7"/>
        <v>0.72</v>
      </c>
      <c r="G160" s="52" t="str">
        <f t="shared" si="6"/>
        <v>Khá</v>
      </c>
      <c r="H160" s="49"/>
    </row>
    <row r="161" spans="1:8" s="24" customFormat="1" ht="11.25">
      <c r="A161" s="23">
        <f t="shared" si="8"/>
        <v>155</v>
      </c>
      <c r="B161" s="66" t="s">
        <v>301</v>
      </c>
      <c r="C161" s="65" t="s">
        <v>302</v>
      </c>
      <c r="D161" s="53" t="s">
        <v>288</v>
      </c>
      <c r="E161" s="66">
        <v>71</v>
      </c>
      <c r="F161" s="51">
        <f t="shared" si="7"/>
        <v>0.71</v>
      </c>
      <c r="G161" s="52" t="str">
        <f t="shared" si="6"/>
        <v>Khá</v>
      </c>
      <c r="H161" s="49"/>
    </row>
    <row r="162" spans="1:8" s="24" customFormat="1" ht="11.25">
      <c r="A162" s="23">
        <f t="shared" si="8"/>
        <v>156</v>
      </c>
      <c r="B162" s="66" t="s">
        <v>303</v>
      </c>
      <c r="C162" s="65" t="s">
        <v>304</v>
      </c>
      <c r="D162" s="53" t="s">
        <v>288</v>
      </c>
      <c r="E162" s="66">
        <v>50</v>
      </c>
      <c r="F162" s="51">
        <f t="shared" si="7"/>
        <v>0.5</v>
      </c>
      <c r="G162" s="52" t="str">
        <f t="shared" si="6"/>
        <v>Trung bình</v>
      </c>
      <c r="H162" s="49"/>
    </row>
    <row r="163" spans="1:8" s="24" customFormat="1" ht="11.25">
      <c r="A163" s="23">
        <f t="shared" si="8"/>
        <v>157</v>
      </c>
      <c r="B163" s="66" t="s">
        <v>305</v>
      </c>
      <c r="C163" s="65" t="s">
        <v>306</v>
      </c>
      <c r="D163" s="53" t="s">
        <v>288</v>
      </c>
      <c r="E163" s="66">
        <v>42</v>
      </c>
      <c r="F163" s="51">
        <f t="shared" si="7"/>
        <v>0.42</v>
      </c>
      <c r="G163" s="52" t="str">
        <f t="shared" si="6"/>
        <v>Yếu</v>
      </c>
      <c r="H163" s="49"/>
    </row>
    <row r="164" spans="1:8" s="24" customFormat="1" ht="11.25">
      <c r="A164" s="23">
        <f t="shared" si="8"/>
        <v>158</v>
      </c>
      <c r="B164" s="66" t="s">
        <v>307</v>
      </c>
      <c r="C164" s="65" t="s">
        <v>308</v>
      </c>
      <c r="D164" s="53" t="s">
        <v>288</v>
      </c>
      <c r="E164" s="66">
        <v>50</v>
      </c>
      <c r="F164" s="51">
        <f t="shared" si="7"/>
        <v>0.5</v>
      </c>
      <c r="G164" s="52" t="str">
        <f t="shared" si="6"/>
        <v>Trung bình</v>
      </c>
      <c r="H164" s="49"/>
    </row>
    <row r="165" spans="1:8" s="24" customFormat="1" ht="11.25">
      <c r="A165" s="23">
        <f t="shared" si="8"/>
        <v>159</v>
      </c>
      <c r="B165" s="66" t="s">
        <v>309</v>
      </c>
      <c r="C165" s="65" t="s">
        <v>310</v>
      </c>
      <c r="D165" s="53" t="s">
        <v>288</v>
      </c>
      <c r="E165" s="66">
        <v>0</v>
      </c>
      <c r="F165" s="51">
        <f t="shared" si="7"/>
        <v>0</v>
      </c>
      <c r="G165" s="52" t="str">
        <f t="shared" si="6"/>
        <v>Kém</v>
      </c>
      <c r="H165" s="49"/>
    </row>
    <row r="166" spans="1:8" s="24" customFormat="1" ht="11.25">
      <c r="A166" s="23">
        <f t="shared" si="8"/>
        <v>160</v>
      </c>
      <c r="B166" s="66" t="s">
        <v>311</v>
      </c>
      <c r="C166" s="65" t="s">
        <v>312</v>
      </c>
      <c r="D166" s="53" t="s">
        <v>288</v>
      </c>
      <c r="E166" s="66">
        <v>0</v>
      </c>
      <c r="F166" s="51">
        <f t="shared" si="7"/>
        <v>0</v>
      </c>
      <c r="G166" s="52" t="str">
        <f t="shared" si="6"/>
        <v>Kém</v>
      </c>
      <c r="H166" s="49"/>
    </row>
    <row r="167" spans="1:8" s="24" customFormat="1" ht="11.25">
      <c r="A167" s="23">
        <f t="shared" si="8"/>
        <v>161</v>
      </c>
      <c r="B167" s="66" t="s">
        <v>313</v>
      </c>
      <c r="C167" s="65" t="s">
        <v>314</v>
      </c>
      <c r="D167" s="53" t="s">
        <v>288</v>
      </c>
      <c r="E167" s="66">
        <v>72</v>
      </c>
      <c r="F167" s="51">
        <f t="shared" si="7"/>
        <v>0.72</v>
      </c>
      <c r="G167" s="52" t="str">
        <f t="shared" si="6"/>
        <v>Khá</v>
      </c>
      <c r="H167" s="49"/>
    </row>
    <row r="168" spans="1:8" s="24" customFormat="1" ht="11.25">
      <c r="A168" s="23">
        <f t="shared" si="8"/>
        <v>162</v>
      </c>
      <c r="B168" s="66" t="s">
        <v>315</v>
      </c>
      <c r="C168" s="65" t="s">
        <v>316</v>
      </c>
      <c r="D168" s="53" t="s">
        <v>288</v>
      </c>
      <c r="E168" s="66">
        <v>45</v>
      </c>
      <c r="F168" s="51">
        <f t="shared" si="7"/>
        <v>0.45</v>
      </c>
      <c r="G168" s="52" t="str">
        <f t="shared" si="6"/>
        <v>Yếu</v>
      </c>
      <c r="H168" s="49"/>
    </row>
    <row r="169" spans="1:8" s="24" customFormat="1" ht="11.25">
      <c r="A169" s="23">
        <f t="shared" si="8"/>
        <v>163</v>
      </c>
      <c r="B169" s="66" t="s">
        <v>317</v>
      </c>
      <c r="C169" s="65" t="s">
        <v>318</v>
      </c>
      <c r="D169" s="53" t="s">
        <v>288</v>
      </c>
      <c r="E169" s="66">
        <v>77</v>
      </c>
      <c r="F169" s="51">
        <f t="shared" si="7"/>
        <v>0.77</v>
      </c>
      <c r="G169" s="52" t="str">
        <f t="shared" si="6"/>
        <v>Khá</v>
      </c>
      <c r="H169" s="49"/>
    </row>
    <row r="170" spans="1:8" s="24" customFormat="1" ht="11.25">
      <c r="A170" s="23">
        <f t="shared" si="8"/>
        <v>164</v>
      </c>
      <c r="B170" s="66" t="s">
        <v>319</v>
      </c>
      <c r="C170" s="65" t="s">
        <v>320</v>
      </c>
      <c r="D170" s="53" t="s">
        <v>288</v>
      </c>
      <c r="E170" s="66">
        <v>47</v>
      </c>
      <c r="F170" s="51">
        <f t="shared" si="7"/>
        <v>0.47</v>
      </c>
      <c r="G170" s="52" t="str">
        <f t="shared" si="6"/>
        <v>Yếu</v>
      </c>
      <c r="H170" s="49"/>
    </row>
    <row r="171" spans="1:8" s="24" customFormat="1" ht="11.25">
      <c r="A171" s="23">
        <f t="shared" si="8"/>
        <v>165</v>
      </c>
      <c r="B171" s="66" t="s">
        <v>321</v>
      </c>
      <c r="C171" s="65" t="s">
        <v>322</v>
      </c>
      <c r="D171" s="53" t="s">
        <v>288</v>
      </c>
      <c r="E171" s="66">
        <v>0</v>
      </c>
      <c r="F171" s="51">
        <f t="shared" si="7"/>
        <v>0</v>
      </c>
      <c r="G171" s="52" t="str">
        <f t="shared" si="6"/>
        <v>Kém</v>
      </c>
      <c r="H171" s="49"/>
    </row>
    <row r="172" spans="1:8" s="24" customFormat="1" ht="11.25">
      <c r="A172" s="23">
        <f t="shared" si="8"/>
        <v>166</v>
      </c>
      <c r="B172" s="66" t="s">
        <v>323</v>
      </c>
      <c r="C172" s="65" t="s">
        <v>324</v>
      </c>
      <c r="D172" s="53" t="s">
        <v>288</v>
      </c>
      <c r="E172" s="66">
        <v>71</v>
      </c>
      <c r="F172" s="51">
        <f t="shared" si="7"/>
        <v>0.71</v>
      </c>
      <c r="G172" s="52" t="str">
        <f t="shared" si="6"/>
        <v>Khá</v>
      </c>
      <c r="H172" s="49"/>
    </row>
    <row r="173" spans="1:8" s="24" customFormat="1" ht="11.25">
      <c r="A173" s="23">
        <f t="shared" si="8"/>
        <v>167</v>
      </c>
      <c r="B173" s="66" t="s">
        <v>325</v>
      </c>
      <c r="C173" s="65" t="s">
        <v>324</v>
      </c>
      <c r="D173" s="53" t="s">
        <v>288</v>
      </c>
      <c r="E173" s="66">
        <v>45</v>
      </c>
      <c r="F173" s="51">
        <f t="shared" si="7"/>
        <v>0.45</v>
      </c>
      <c r="G173" s="52" t="str">
        <f t="shared" si="6"/>
        <v>Yếu</v>
      </c>
      <c r="H173" s="49"/>
    </row>
    <row r="174" spans="1:8" s="24" customFormat="1" ht="11.25">
      <c r="A174" s="23">
        <f t="shared" si="8"/>
        <v>168</v>
      </c>
      <c r="B174" s="66" t="s">
        <v>326</v>
      </c>
      <c r="C174" s="65" t="s">
        <v>327</v>
      </c>
      <c r="D174" s="53" t="s">
        <v>288</v>
      </c>
      <c r="E174" s="66">
        <v>54</v>
      </c>
      <c r="F174" s="51">
        <f t="shared" si="7"/>
        <v>0.54</v>
      </c>
      <c r="G174" s="52" t="str">
        <f t="shared" si="6"/>
        <v>Trung bình</v>
      </c>
      <c r="H174" s="49"/>
    </row>
    <row r="175" spans="1:8" s="24" customFormat="1" ht="11.25">
      <c r="A175" s="23">
        <f t="shared" si="8"/>
        <v>169</v>
      </c>
      <c r="B175" s="66" t="s">
        <v>328</v>
      </c>
      <c r="C175" s="65" t="s">
        <v>1374</v>
      </c>
      <c r="D175" s="53" t="s">
        <v>288</v>
      </c>
      <c r="E175" s="66">
        <v>76</v>
      </c>
      <c r="F175" s="51">
        <f t="shared" si="7"/>
        <v>0.76</v>
      </c>
      <c r="G175" s="52" t="str">
        <f t="shared" si="6"/>
        <v>Khá</v>
      </c>
      <c r="H175" s="49"/>
    </row>
    <row r="176" spans="1:8" s="24" customFormat="1" ht="11.25">
      <c r="A176" s="23">
        <f t="shared" si="8"/>
        <v>170</v>
      </c>
      <c r="B176" s="66" t="s">
        <v>329</v>
      </c>
      <c r="C176" s="65" t="s">
        <v>330</v>
      </c>
      <c r="D176" s="53" t="s">
        <v>288</v>
      </c>
      <c r="E176" s="66">
        <v>50</v>
      </c>
      <c r="F176" s="51">
        <f t="shared" si="7"/>
        <v>0.5</v>
      </c>
      <c r="G176" s="52" t="str">
        <f t="shared" si="6"/>
        <v>Trung bình</v>
      </c>
      <c r="H176" s="49"/>
    </row>
    <row r="177" spans="1:8" s="24" customFormat="1" ht="11.25">
      <c r="A177" s="23">
        <f t="shared" si="8"/>
        <v>171</v>
      </c>
      <c r="B177" s="66" t="s">
        <v>331</v>
      </c>
      <c r="C177" s="65" t="s">
        <v>332</v>
      </c>
      <c r="D177" s="53" t="s">
        <v>288</v>
      </c>
      <c r="E177" s="66">
        <v>57</v>
      </c>
      <c r="F177" s="51">
        <f t="shared" si="7"/>
        <v>0.57</v>
      </c>
      <c r="G177" s="52" t="str">
        <f t="shared" si="6"/>
        <v>Trung bình</v>
      </c>
      <c r="H177" s="49"/>
    </row>
    <row r="178" spans="1:8" s="24" customFormat="1" ht="11.25">
      <c r="A178" s="23">
        <f t="shared" si="8"/>
        <v>172</v>
      </c>
      <c r="B178" s="66" t="s">
        <v>333</v>
      </c>
      <c r="C178" s="65" t="s">
        <v>334</v>
      </c>
      <c r="D178" s="53" t="s">
        <v>288</v>
      </c>
      <c r="E178" s="66">
        <v>72</v>
      </c>
      <c r="F178" s="51">
        <f t="shared" si="7"/>
        <v>0.72</v>
      </c>
      <c r="G178" s="52" t="str">
        <f t="shared" si="6"/>
        <v>Khá</v>
      </c>
      <c r="H178" s="49"/>
    </row>
    <row r="179" spans="1:8" s="24" customFormat="1" ht="11.25">
      <c r="A179" s="23">
        <f t="shared" si="8"/>
        <v>173</v>
      </c>
      <c r="B179" s="66" t="s">
        <v>335</v>
      </c>
      <c r="C179" s="65" t="s">
        <v>336</v>
      </c>
      <c r="D179" s="53" t="s">
        <v>288</v>
      </c>
      <c r="E179" s="66">
        <v>69</v>
      </c>
      <c r="F179" s="51">
        <f t="shared" si="7"/>
        <v>0.69</v>
      </c>
      <c r="G179" s="52" t="str">
        <f t="shared" si="6"/>
        <v>TB Khá</v>
      </c>
      <c r="H179" s="49"/>
    </row>
    <row r="180" spans="1:8" s="24" customFormat="1" ht="11.25">
      <c r="A180" s="23">
        <f t="shared" si="8"/>
        <v>174</v>
      </c>
      <c r="B180" s="66" t="s">
        <v>337</v>
      </c>
      <c r="C180" s="65" t="s">
        <v>338</v>
      </c>
      <c r="D180" s="53" t="s">
        <v>288</v>
      </c>
      <c r="E180" s="66">
        <v>49</v>
      </c>
      <c r="F180" s="51">
        <f t="shared" si="7"/>
        <v>0.49</v>
      </c>
      <c r="G180" s="52" t="str">
        <f t="shared" si="6"/>
        <v>Yếu</v>
      </c>
      <c r="H180" s="49"/>
    </row>
    <row r="181" spans="1:8" s="24" customFormat="1" ht="11.25">
      <c r="A181" s="23">
        <f t="shared" si="8"/>
        <v>175</v>
      </c>
      <c r="B181" s="66" t="s">
        <v>339</v>
      </c>
      <c r="C181" s="65" t="s">
        <v>340</v>
      </c>
      <c r="D181" s="53" t="s">
        <v>288</v>
      </c>
      <c r="E181" s="66">
        <v>52</v>
      </c>
      <c r="F181" s="51">
        <f t="shared" si="7"/>
        <v>0.52</v>
      </c>
      <c r="G181" s="52" t="str">
        <f t="shared" si="6"/>
        <v>Trung bình</v>
      </c>
      <c r="H181" s="49"/>
    </row>
    <row r="182" spans="1:8" s="24" customFormat="1" ht="11.25">
      <c r="A182" s="23">
        <f t="shared" si="8"/>
        <v>176</v>
      </c>
      <c r="B182" s="66" t="s">
        <v>341</v>
      </c>
      <c r="C182" s="65" t="s">
        <v>342</v>
      </c>
      <c r="D182" s="53" t="s">
        <v>288</v>
      </c>
      <c r="E182" s="66">
        <v>62</v>
      </c>
      <c r="F182" s="51">
        <f t="shared" si="7"/>
        <v>0.62</v>
      </c>
      <c r="G182" s="52" t="str">
        <f t="shared" si="6"/>
        <v>TB Khá</v>
      </c>
      <c r="H182" s="49"/>
    </row>
    <row r="183" spans="1:8" s="24" customFormat="1" ht="11.25">
      <c r="A183" s="23">
        <f t="shared" si="8"/>
        <v>177</v>
      </c>
      <c r="B183" s="66" t="s">
        <v>343</v>
      </c>
      <c r="C183" s="65" t="s">
        <v>344</v>
      </c>
      <c r="D183" s="53" t="s">
        <v>288</v>
      </c>
      <c r="E183" s="66">
        <v>45</v>
      </c>
      <c r="F183" s="51">
        <f t="shared" si="7"/>
        <v>0.45</v>
      </c>
      <c r="G183" s="52" t="str">
        <f t="shared" si="6"/>
        <v>Yếu</v>
      </c>
      <c r="H183" s="49"/>
    </row>
    <row r="184" spans="1:8" s="24" customFormat="1" ht="11.25">
      <c r="A184" s="23">
        <f t="shared" si="8"/>
        <v>178</v>
      </c>
      <c r="B184" s="66" t="s">
        <v>345</v>
      </c>
      <c r="C184" s="65" t="s">
        <v>346</v>
      </c>
      <c r="D184" s="53" t="s">
        <v>288</v>
      </c>
      <c r="E184" s="66">
        <v>55</v>
      </c>
      <c r="F184" s="51">
        <f t="shared" si="7"/>
        <v>0.55</v>
      </c>
      <c r="G184" s="52" t="str">
        <f t="shared" si="6"/>
        <v>Trung bình</v>
      </c>
      <c r="H184" s="49"/>
    </row>
    <row r="185" spans="1:8" s="24" customFormat="1" ht="11.25">
      <c r="A185" s="23">
        <f t="shared" si="8"/>
        <v>179</v>
      </c>
      <c r="B185" s="66" t="s">
        <v>347</v>
      </c>
      <c r="C185" s="65" t="s">
        <v>348</v>
      </c>
      <c r="D185" s="53" t="s">
        <v>288</v>
      </c>
      <c r="E185" s="66">
        <v>65</v>
      </c>
      <c r="F185" s="51">
        <f t="shared" si="7"/>
        <v>0.65</v>
      </c>
      <c r="G185" s="52" t="str">
        <f t="shared" si="6"/>
        <v>TB Khá</v>
      </c>
      <c r="H185" s="49"/>
    </row>
    <row r="186" spans="1:8" s="24" customFormat="1" ht="11.25">
      <c r="A186" s="23">
        <f t="shared" si="8"/>
        <v>180</v>
      </c>
      <c r="B186" s="66" t="s">
        <v>349</v>
      </c>
      <c r="C186" s="65" t="s">
        <v>350</v>
      </c>
      <c r="D186" s="53" t="s">
        <v>288</v>
      </c>
      <c r="E186" s="66">
        <v>67</v>
      </c>
      <c r="F186" s="51">
        <f t="shared" si="7"/>
        <v>0.67</v>
      </c>
      <c r="G186" s="52" t="str">
        <f t="shared" si="6"/>
        <v>TB Khá</v>
      </c>
      <c r="H186" s="49"/>
    </row>
    <row r="187" spans="1:8" s="24" customFormat="1" ht="11.25">
      <c r="A187" s="23">
        <f t="shared" si="8"/>
        <v>181</v>
      </c>
      <c r="B187" s="66" t="s">
        <v>351</v>
      </c>
      <c r="C187" s="65" t="s">
        <v>352</v>
      </c>
      <c r="D187" s="53" t="s">
        <v>288</v>
      </c>
      <c r="E187" s="66">
        <v>62</v>
      </c>
      <c r="F187" s="51">
        <f t="shared" si="7"/>
        <v>0.62</v>
      </c>
      <c r="G187" s="52" t="str">
        <f t="shared" si="6"/>
        <v>TB Khá</v>
      </c>
      <c r="H187" s="49"/>
    </row>
    <row r="188" spans="1:8" s="24" customFormat="1" ht="11.25">
      <c r="A188" s="23">
        <f t="shared" si="8"/>
        <v>182</v>
      </c>
      <c r="B188" s="66" t="s">
        <v>353</v>
      </c>
      <c r="C188" s="65" t="s">
        <v>354</v>
      </c>
      <c r="D188" s="53" t="s">
        <v>288</v>
      </c>
      <c r="E188" s="66">
        <v>64</v>
      </c>
      <c r="F188" s="51">
        <f t="shared" si="7"/>
        <v>0.64</v>
      </c>
      <c r="G188" s="52" t="str">
        <f t="shared" si="6"/>
        <v>TB Khá</v>
      </c>
      <c r="H188" s="49"/>
    </row>
    <row r="189" spans="1:8" s="24" customFormat="1" ht="11.25">
      <c r="A189" s="23">
        <f t="shared" si="8"/>
        <v>183</v>
      </c>
      <c r="B189" s="66" t="s">
        <v>355</v>
      </c>
      <c r="C189" s="65" t="s">
        <v>356</v>
      </c>
      <c r="D189" s="53" t="s">
        <v>288</v>
      </c>
      <c r="E189" s="66">
        <v>70</v>
      </c>
      <c r="F189" s="51">
        <f t="shared" si="7"/>
        <v>0.7</v>
      </c>
      <c r="G189" s="52" t="str">
        <f t="shared" si="6"/>
        <v>Khá</v>
      </c>
      <c r="H189" s="49"/>
    </row>
    <row r="190" spans="1:8" s="24" customFormat="1" ht="11.25">
      <c r="A190" s="23">
        <f t="shared" si="8"/>
        <v>184</v>
      </c>
      <c r="B190" s="66" t="s">
        <v>357</v>
      </c>
      <c r="C190" s="65" t="s">
        <v>358</v>
      </c>
      <c r="D190" s="53" t="s">
        <v>288</v>
      </c>
      <c r="E190" s="66">
        <v>75</v>
      </c>
      <c r="F190" s="51">
        <f t="shared" si="7"/>
        <v>0.75</v>
      </c>
      <c r="G190" s="52" t="str">
        <f t="shared" si="6"/>
        <v>Khá</v>
      </c>
      <c r="H190" s="49"/>
    </row>
    <row r="191" spans="1:8" s="24" customFormat="1" ht="11.25">
      <c r="A191" s="23">
        <f t="shared" si="8"/>
        <v>185</v>
      </c>
      <c r="B191" s="66" t="s">
        <v>359</v>
      </c>
      <c r="C191" s="65" t="s">
        <v>360</v>
      </c>
      <c r="D191" s="53" t="s">
        <v>288</v>
      </c>
      <c r="E191" s="66">
        <v>54</v>
      </c>
      <c r="F191" s="51">
        <f t="shared" si="7"/>
        <v>0.54</v>
      </c>
      <c r="G191" s="52" t="str">
        <f t="shared" si="6"/>
        <v>Trung bình</v>
      </c>
      <c r="H191" s="49"/>
    </row>
    <row r="192" spans="1:8" s="24" customFormat="1" ht="11.25">
      <c r="A192" s="23">
        <f t="shared" si="8"/>
        <v>186</v>
      </c>
      <c r="B192" s="66" t="s">
        <v>361</v>
      </c>
      <c r="C192" s="65" t="s">
        <v>362</v>
      </c>
      <c r="D192" s="53" t="s">
        <v>288</v>
      </c>
      <c r="E192" s="66">
        <v>81</v>
      </c>
      <c r="F192" s="51">
        <f t="shared" si="7"/>
        <v>0.81</v>
      </c>
      <c r="G192" s="52" t="str">
        <f t="shared" si="6"/>
        <v>Tốt</v>
      </c>
      <c r="H192" s="49"/>
    </row>
    <row r="193" spans="1:8" s="24" customFormat="1" ht="11.25">
      <c r="A193" s="23">
        <f t="shared" si="8"/>
        <v>187</v>
      </c>
      <c r="B193" s="66" t="s">
        <v>363</v>
      </c>
      <c r="C193" s="65" t="s">
        <v>364</v>
      </c>
      <c r="D193" s="53" t="s">
        <v>288</v>
      </c>
      <c r="E193" s="66">
        <v>71</v>
      </c>
      <c r="F193" s="51">
        <f t="shared" si="7"/>
        <v>0.71</v>
      </c>
      <c r="G193" s="52" t="str">
        <f t="shared" si="6"/>
        <v>Khá</v>
      </c>
      <c r="H193" s="49"/>
    </row>
    <row r="194" spans="1:8" s="24" customFormat="1" ht="11.25">
      <c r="A194" s="23">
        <f t="shared" si="8"/>
        <v>188</v>
      </c>
      <c r="B194" s="66" t="s">
        <v>365</v>
      </c>
      <c r="C194" s="65" t="s">
        <v>366</v>
      </c>
      <c r="D194" s="53" t="s">
        <v>288</v>
      </c>
      <c r="E194" s="66">
        <v>72</v>
      </c>
      <c r="F194" s="51">
        <f t="shared" si="7"/>
        <v>0.72</v>
      </c>
      <c r="G194" s="52" t="str">
        <f t="shared" si="6"/>
        <v>Khá</v>
      </c>
      <c r="H194" s="49"/>
    </row>
    <row r="195" spans="1:8" s="24" customFormat="1" ht="11.25">
      <c r="A195" s="23">
        <f t="shared" si="8"/>
        <v>189</v>
      </c>
      <c r="B195" s="66" t="s">
        <v>367</v>
      </c>
      <c r="C195" s="65" t="s">
        <v>368</v>
      </c>
      <c r="D195" s="53" t="s">
        <v>288</v>
      </c>
      <c r="E195" s="66">
        <v>45</v>
      </c>
      <c r="F195" s="51">
        <f t="shared" si="7"/>
        <v>0.45</v>
      </c>
      <c r="G195" s="52" t="str">
        <f t="shared" si="6"/>
        <v>Yếu</v>
      </c>
      <c r="H195" s="49"/>
    </row>
    <row r="196" spans="1:8" s="24" customFormat="1" ht="11.25">
      <c r="A196" s="23">
        <f t="shared" si="8"/>
        <v>190</v>
      </c>
      <c r="B196" s="66" t="s">
        <v>369</v>
      </c>
      <c r="C196" s="65" t="s">
        <v>370</v>
      </c>
      <c r="D196" s="53" t="s">
        <v>288</v>
      </c>
      <c r="E196" s="66">
        <v>66</v>
      </c>
      <c r="F196" s="51">
        <f t="shared" si="7"/>
        <v>0.66</v>
      </c>
      <c r="G196" s="52" t="str">
        <f t="shared" si="6"/>
        <v>TB Khá</v>
      </c>
      <c r="H196" s="49"/>
    </row>
    <row r="197" spans="1:8" s="24" customFormat="1" ht="11.25">
      <c r="A197" s="23">
        <f t="shared" si="8"/>
        <v>191</v>
      </c>
      <c r="B197" s="66" t="s">
        <v>371</v>
      </c>
      <c r="C197" s="65" t="s">
        <v>372</v>
      </c>
      <c r="D197" s="53" t="s">
        <v>288</v>
      </c>
      <c r="E197" s="66">
        <v>57</v>
      </c>
      <c r="F197" s="51">
        <f t="shared" si="7"/>
        <v>0.57</v>
      </c>
      <c r="G197" s="52" t="str">
        <f t="shared" si="6"/>
        <v>Trung bình</v>
      </c>
      <c r="H197" s="49"/>
    </row>
    <row r="198" spans="1:8" s="24" customFormat="1" ht="11.25">
      <c r="A198" s="23">
        <f t="shared" si="8"/>
        <v>192</v>
      </c>
      <c r="B198" s="66" t="s">
        <v>373</v>
      </c>
      <c r="C198" s="65" t="s">
        <v>374</v>
      </c>
      <c r="D198" s="53" t="s">
        <v>288</v>
      </c>
      <c r="E198" s="66">
        <v>64</v>
      </c>
      <c r="F198" s="51">
        <f t="shared" si="7"/>
        <v>0.64</v>
      </c>
      <c r="G198" s="52" t="str">
        <f t="shared" si="6"/>
        <v>TB Khá</v>
      </c>
      <c r="H198" s="49"/>
    </row>
    <row r="199" spans="1:8" s="24" customFormat="1" ht="11.25">
      <c r="A199" s="23">
        <f t="shared" si="8"/>
        <v>193</v>
      </c>
      <c r="B199" s="66" t="s">
        <v>375</v>
      </c>
      <c r="C199" s="65" t="s">
        <v>376</v>
      </c>
      <c r="D199" s="53" t="s">
        <v>288</v>
      </c>
      <c r="E199" s="66">
        <v>67</v>
      </c>
      <c r="F199" s="51">
        <f t="shared" si="7"/>
        <v>0.67</v>
      </c>
      <c r="G199" s="52" t="str">
        <f aca="true" t="shared" si="9" ref="G199:G262">IF(E199&gt;89,"Xuất sắc",IF((E199&gt;79)*AND(E199&lt;90),"Tốt",IF((E199&gt;69)*AND(E199&lt;80),"Khá",IF((E199&gt;59)*AND(E199&lt;70),"TB Khá",IF((E199&gt;49)*AND(E199&lt;60),"Trung bình",IF((E199&gt;29)*AND(E199&lt;50),"Yếu",IF((E199&lt;30)*AND(E199&gt;=0),"Kém","  ")))))))</f>
        <v>TB Khá</v>
      </c>
      <c r="H199" s="49"/>
    </row>
    <row r="200" spans="1:8" s="24" customFormat="1" ht="11.25">
      <c r="A200" s="23">
        <f t="shared" si="8"/>
        <v>194</v>
      </c>
      <c r="B200" s="66" t="s">
        <v>377</v>
      </c>
      <c r="C200" s="65" t="s">
        <v>378</v>
      </c>
      <c r="D200" s="53" t="s">
        <v>288</v>
      </c>
      <c r="E200" s="66">
        <v>40</v>
      </c>
      <c r="F200" s="51">
        <f aca="true" t="shared" si="10" ref="F200:F263">E200/100</f>
        <v>0.4</v>
      </c>
      <c r="G200" s="52" t="str">
        <f t="shared" si="9"/>
        <v>Yếu</v>
      </c>
      <c r="H200" s="49"/>
    </row>
    <row r="201" spans="1:8" s="24" customFormat="1" ht="11.25">
      <c r="A201" s="23">
        <f aca="true" t="shared" si="11" ref="A201:A264">+A200+1</f>
        <v>195</v>
      </c>
      <c r="B201" s="66" t="s">
        <v>379</v>
      </c>
      <c r="C201" s="65" t="s">
        <v>380</v>
      </c>
      <c r="D201" s="53" t="s">
        <v>288</v>
      </c>
      <c r="E201" s="66">
        <v>84</v>
      </c>
      <c r="F201" s="51">
        <f t="shared" si="10"/>
        <v>0.84</v>
      </c>
      <c r="G201" s="52" t="str">
        <f t="shared" si="9"/>
        <v>Tốt</v>
      </c>
      <c r="H201" s="49"/>
    </row>
    <row r="202" spans="1:8" s="24" customFormat="1" ht="11.25">
      <c r="A202" s="23">
        <f t="shared" si="11"/>
        <v>196</v>
      </c>
      <c r="B202" s="66" t="s">
        <v>381</v>
      </c>
      <c r="C202" s="65" t="s">
        <v>382</v>
      </c>
      <c r="D202" s="53" t="s">
        <v>288</v>
      </c>
      <c r="E202" s="66">
        <v>60</v>
      </c>
      <c r="F202" s="51">
        <f t="shared" si="10"/>
        <v>0.6</v>
      </c>
      <c r="G202" s="52" t="str">
        <f t="shared" si="9"/>
        <v>TB Khá</v>
      </c>
      <c r="H202" s="49"/>
    </row>
    <row r="203" spans="1:8" s="24" customFormat="1" ht="11.25">
      <c r="A203" s="23">
        <f t="shared" si="11"/>
        <v>197</v>
      </c>
      <c r="B203" s="66" t="s">
        <v>383</v>
      </c>
      <c r="C203" s="65" t="s">
        <v>384</v>
      </c>
      <c r="D203" s="53" t="s">
        <v>288</v>
      </c>
      <c r="E203" s="66">
        <v>69</v>
      </c>
      <c r="F203" s="51">
        <f t="shared" si="10"/>
        <v>0.69</v>
      </c>
      <c r="G203" s="52" t="str">
        <f t="shared" si="9"/>
        <v>TB Khá</v>
      </c>
      <c r="H203" s="49"/>
    </row>
    <row r="204" spans="1:8" s="24" customFormat="1" ht="11.25">
      <c r="A204" s="23">
        <f t="shared" si="11"/>
        <v>198</v>
      </c>
      <c r="B204" s="66" t="s">
        <v>385</v>
      </c>
      <c r="C204" s="65" t="s">
        <v>386</v>
      </c>
      <c r="D204" s="53" t="s">
        <v>288</v>
      </c>
      <c r="E204" s="66">
        <v>65</v>
      </c>
      <c r="F204" s="51">
        <f t="shared" si="10"/>
        <v>0.65</v>
      </c>
      <c r="G204" s="52" t="str">
        <f t="shared" si="9"/>
        <v>TB Khá</v>
      </c>
      <c r="H204" s="49"/>
    </row>
    <row r="205" spans="1:8" s="24" customFormat="1" ht="11.25">
      <c r="A205" s="23">
        <f t="shared" si="11"/>
        <v>199</v>
      </c>
      <c r="B205" s="66" t="s">
        <v>387</v>
      </c>
      <c r="C205" s="65" t="s">
        <v>388</v>
      </c>
      <c r="D205" s="53" t="s">
        <v>288</v>
      </c>
      <c r="E205" s="66">
        <v>50</v>
      </c>
      <c r="F205" s="51">
        <f t="shared" si="10"/>
        <v>0.5</v>
      </c>
      <c r="G205" s="52" t="str">
        <f t="shared" si="9"/>
        <v>Trung bình</v>
      </c>
      <c r="H205" s="49"/>
    </row>
    <row r="206" spans="1:8" s="24" customFormat="1" ht="11.25">
      <c r="A206" s="23">
        <f t="shared" si="11"/>
        <v>200</v>
      </c>
      <c r="B206" s="66" t="s">
        <v>389</v>
      </c>
      <c r="C206" s="65" t="s">
        <v>390</v>
      </c>
      <c r="D206" s="53" t="s">
        <v>288</v>
      </c>
      <c r="E206" s="66">
        <v>50</v>
      </c>
      <c r="F206" s="51">
        <f t="shared" si="10"/>
        <v>0.5</v>
      </c>
      <c r="G206" s="52" t="str">
        <f t="shared" si="9"/>
        <v>Trung bình</v>
      </c>
      <c r="H206" s="49"/>
    </row>
    <row r="207" spans="1:8" s="24" customFormat="1" ht="11.25">
      <c r="A207" s="23">
        <f t="shared" si="11"/>
        <v>201</v>
      </c>
      <c r="B207" s="66" t="s">
        <v>391</v>
      </c>
      <c r="C207" s="65" t="s">
        <v>392</v>
      </c>
      <c r="D207" s="53" t="s">
        <v>288</v>
      </c>
      <c r="E207" s="66">
        <v>64</v>
      </c>
      <c r="F207" s="51">
        <f t="shared" si="10"/>
        <v>0.64</v>
      </c>
      <c r="G207" s="52" t="str">
        <f t="shared" si="9"/>
        <v>TB Khá</v>
      </c>
      <c r="H207" s="49"/>
    </row>
    <row r="208" spans="1:8" s="24" customFormat="1" ht="11.25">
      <c r="A208" s="23">
        <f t="shared" si="11"/>
        <v>202</v>
      </c>
      <c r="B208" s="66" t="s">
        <v>393</v>
      </c>
      <c r="C208" s="65" t="s">
        <v>394</v>
      </c>
      <c r="D208" s="53" t="s">
        <v>288</v>
      </c>
      <c r="E208" s="66">
        <v>64</v>
      </c>
      <c r="F208" s="51">
        <f t="shared" si="10"/>
        <v>0.64</v>
      </c>
      <c r="G208" s="52" t="str">
        <f t="shared" si="9"/>
        <v>TB Khá</v>
      </c>
      <c r="H208" s="49"/>
    </row>
    <row r="209" spans="1:8" s="24" customFormat="1" ht="11.25">
      <c r="A209" s="23">
        <f t="shared" si="11"/>
        <v>203</v>
      </c>
      <c r="B209" s="66" t="s">
        <v>395</v>
      </c>
      <c r="C209" s="65" t="s">
        <v>396</v>
      </c>
      <c r="D209" s="53" t="s">
        <v>288</v>
      </c>
      <c r="E209" s="66">
        <v>55</v>
      </c>
      <c r="F209" s="51">
        <f t="shared" si="10"/>
        <v>0.55</v>
      </c>
      <c r="G209" s="52" t="str">
        <f t="shared" si="9"/>
        <v>Trung bình</v>
      </c>
      <c r="H209" s="49"/>
    </row>
    <row r="210" spans="1:8" s="24" customFormat="1" ht="11.25">
      <c r="A210" s="23">
        <f t="shared" si="11"/>
        <v>204</v>
      </c>
      <c r="B210" s="66" t="s">
        <v>397</v>
      </c>
      <c r="C210" s="65" t="s">
        <v>398</v>
      </c>
      <c r="D210" s="53" t="s">
        <v>288</v>
      </c>
      <c r="E210" s="66">
        <v>80</v>
      </c>
      <c r="F210" s="51">
        <f t="shared" si="10"/>
        <v>0.8</v>
      </c>
      <c r="G210" s="52" t="str">
        <f t="shared" si="9"/>
        <v>Tốt</v>
      </c>
      <c r="H210" s="49"/>
    </row>
    <row r="211" spans="1:8" s="24" customFormat="1" ht="11.25">
      <c r="A211" s="23">
        <f t="shared" si="11"/>
        <v>205</v>
      </c>
      <c r="B211" s="66" t="s">
        <v>399</v>
      </c>
      <c r="C211" s="65" t="s">
        <v>400</v>
      </c>
      <c r="D211" s="53" t="s">
        <v>288</v>
      </c>
      <c r="E211" s="66">
        <v>50</v>
      </c>
      <c r="F211" s="51">
        <f t="shared" si="10"/>
        <v>0.5</v>
      </c>
      <c r="G211" s="52" t="str">
        <f t="shared" si="9"/>
        <v>Trung bình</v>
      </c>
      <c r="H211" s="49"/>
    </row>
    <row r="212" spans="1:8" s="24" customFormat="1" ht="11.25">
      <c r="A212" s="23">
        <f t="shared" si="11"/>
        <v>206</v>
      </c>
      <c r="B212" s="66" t="s">
        <v>401</v>
      </c>
      <c r="C212" s="65" t="s">
        <v>402</v>
      </c>
      <c r="D212" s="53" t="s">
        <v>288</v>
      </c>
      <c r="E212" s="66">
        <v>65</v>
      </c>
      <c r="F212" s="51">
        <f t="shared" si="10"/>
        <v>0.65</v>
      </c>
      <c r="G212" s="52" t="str">
        <f t="shared" si="9"/>
        <v>TB Khá</v>
      </c>
      <c r="H212" s="49"/>
    </row>
    <row r="213" spans="1:8" s="24" customFormat="1" ht="11.25">
      <c r="A213" s="23">
        <f t="shared" si="11"/>
        <v>207</v>
      </c>
      <c r="B213" s="66" t="s">
        <v>403</v>
      </c>
      <c r="C213" s="65" t="s">
        <v>1458</v>
      </c>
      <c r="D213" s="53" t="s">
        <v>288</v>
      </c>
      <c r="E213" s="66">
        <v>82</v>
      </c>
      <c r="F213" s="51">
        <f t="shared" si="10"/>
        <v>0.82</v>
      </c>
      <c r="G213" s="52" t="str">
        <f t="shared" si="9"/>
        <v>Tốt</v>
      </c>
      <c r="H213" s="49"/>
    </row>
    <row r="214" spans="1:8" s="24" customFormat="1" ht="11.25">
      <c r="A214" s="23">
        <f t="shared" si="11"/>
        <v>208</v>
      </c>
      <c r="B214" s="66" t="s">
        <v>404</v>
      </c>
      <c r="C214" s="65" t="s">
        <v>405</v>
      </c>
      <c r="D214" s="53" t="s">
        <v>288</v>
      </c>
      <c r="E214" s="66">
        <v>41</v>
      </c>
      <c r="F214" s="51">
        <f t="shared" si="10"/>
        <v>0.41</v>
      </c>
      <c r="G214" s="52" t="str">
        <f t="shared" si="9"/>
        <v>Yếu</v>
      </c>
      <c r="H214" s="49"/>
    </row>
    <row r="215" spans="1:8" s="24" customFormat="1" ht="11.25">
      <c r="A215" s="23">
        <f t="shared" si="11"/>
        <v>209</v>
      </c>
      <c r="B215" s="66" t="s">
        <v>406</v>
      </c>
      <c r="C215" s="65" t="s">
        <v>675</v>
      </c>
      <c r="D215" s="53" t="s">
        <v>288</v>
      </c>
      <c r="E215" s="66">
        <v>55</v>
      </c>
      <c r="F215" s="51">
        <f t="shared" si="10"/>
        <v>0.55</v>
      </c>
      <c r="G215" s="52" t="str">
        <f t="shared" si="9"/>
        <v>Trung bình</v>
      </c>
      <c r="H215" s="49"/>
    </row>
    <row r="216" spans="1:8" s="24" customFormat="1" ht="11.25">
      <c r="A216" s="23">
        <f t="shared" si="11"/>
        <v>210</v>
      </c>
      <c r="B216" s="66" t="s">
        <v>407</v>
      </c>
      <c r="C216" s="65" t="s">
        <v>408</v>
      </c>
      <c r="D216" s="53" t="s">
        <v>288</v>
      </c>
      <c r="E216" s="66">
        <v>45</v>
      </c>
      <c r="F216" s="51">
        <f t="shared" si="10"/>
        <v>0.45</v>
      </c>
      <c r="G216" s="52" t="str">
        <f t="shared" si="9"/>
        <v>Yếu</v>
      </c>
      <c r="H216" s="49"/>
    </row>
    <row r="217" spans="1:8" s="24" customFormat="1" ht="11.25">
      <c r="A217" s="23">
        <f t="shared" si="11"/>
        <v>211</v>
      </c>
      <c r="B217" s="66" t="s">
        <v>409</v>
      </c>
      <c r="C217" s="65" t="s">
        <v>410</v>
      </c>
      <c r="D217" s="53" t="s">
        <v>288</v>
      </c>
      <c r="E217" s="66">
        <v>72</v>
      </c>
      <c r="F217" s="51">
        <f t="shared" si="10"/>
        <v>0.72</v>
      </c>
      <c r="G217" s="52" t="str">
        <f t="shared" si="9"/>
        <v>Khá</v>
      </c>
      <c r="H217" s="49"/>
    </row>
    <row r="218" spans="1:8" s="24" customFormat="1" ht="11.25">
      <c r="A218" s="23">
        <f t="shared" si="11"/>
        <v>212</v>
      </c>
      <c r="B218" s="66" t="s">
        <v>411</v>
      </c>
      <c r="C218" s="65" t="s">
        <v>412</v>
      </c>
      <c r="D218" s="53" t="s">
        <v>288</v>
      </c>
      <c r="E218" s="66">
        <v>47</v>
      </c>
      <c r="F218" s="51">
        <f t="shared" si="10"/>
        <v>0.47</v>
      </c>
      <c r="G218" s="52" t="str">
        <f t="shared" si="9"/>
        <v>Yếu</v>
      </c>
      <c r="H218" s="49"/>
    </row>
    <row r="219" spans="1:8" s="24" customFormat="1" ht="11.25">
      <c r="A219" s="23">
        <f t="shared" si="11"/>
        <v>213</v>
      </c>
      <c r="B219" s="66" t="s">
        <v>413</v>
      </c>
      <c r="C219" s="65" t="s">
        <v>1330</v>
      </c>
      <c r="D219" s="53" t="s">
        <v>288</v>
      </c>
      <c r="E219" s="66">
        <v>45</v>
      </c>
      <c r="F219" s="51">
        <f t="shared" si="10"/>
        <v>0.45</v>
      </c>
      <c r="G219" s="52" t="str">
        <f t="shared" si="9"/>
        <v>Yếu</v>
      </c>
      <c r="H219" s="49"/>
    </row>
    <row r="220" spans="1:8" s="24" customFormat="1" ht="11.25">
      <c r="A220" s="23">
        <f t="shared" si="11"/>
        <v>214</v>
      </c>
      <c r="B220" s="66" t="s">
        <v>414</v>
      </c>
      <c r="C220" s="65" t="s">
        <v>415</v>
      </c>
      <c r="D220" s="53" t="s">
        <v>288</v>
      </c>
      <c r="E220" s="66">
        <v>45</v>
      </c>
      <c r="F220" s="51">
        <f t="shared" si="10"/>
        <v>0.45</v>
      </c>
      <c r="G220" s="52" t="str">
        <f t="shared" si="9"/>
        <v>Yếu</v>
      </c>
      <c r="H220" s="49"/>
    </row>
    <row r="221" spans="1:8" s="24" customFormat="1" ht="11.25">
      <c r="A221" s="23">
        <f t="shared" si="11"/>
        <v>215</v>
      </c>
      <c r="B221" s="66" t="s">
        <v>416</v>
      </c>
      <c r="C221" s="65" t="s">
        <v>417</v>
      </c>
      <c r="D221" s="53" t="s">
        <v>288</v>
      </c>
      <c r="E221" s="66">
        <v>45</v>
      </c>
      <c r="F221" s="51">
        <f t="shared" si="10"/>
        <v>0.45</v>
      </c>
      <c r="G221" s="52" t="str">
        <f t="shared" si="9"/>
        <v>Yếu</v>
      </c>
      <c r="H221" s="49"/>
    </row>
    <row r="222" spans="1:8" s="24" customFormat="1" ht="11.25">
      <c r="A222" s="23">
        <f t="shared" si="11"/>
        <v>216</v>
      </c>
      <c r="B222" s="66" t="s">
        <v>418</v>
      </c>
      <c r="C222" s="65" t="s">
        <v>1203</v>
      </c>
      <c r="D222" s="53" t="s">
        <v>288</v>
      </c>
      <c r="E222" s="66">
        <v>40</v>
      </c>
      <c r="F222" s="51">
        <f t="shared" si="10"/>
        <v>0.4</v>
      </c>
      <c r="G222" s="52" t="str">
        <f t="shared" si="9"/>
        <v>Yếu</v>
      </c>
      <c r="H222" s="49"/>
    </row>
    <row r="223" spans="1:8" s="24" customFormat="1" ht="11.25">
      <c r="A223" s="23">
        <f t="shared" si="11"/>
        <v>217</v>
      </c>
      <c r="B223" s="66" t="s">
        <v>419</v>
      </c>
      <c r="C223" s="65" t="s">
        <v>1338</v>
      </c>
      <c r="D223" s="53" t="s">
        <v>288</v>
      </c>
      <c r="E223" s="66">
        <v>47</v>
      </c>
      <c r="F223" s="51">
        <f t="shared" si="10"/>
        <v>0.47</v>
      </c>
      <c r="G223" s="52" t="str">
        <f t="shared" si="9"/>
        <v>Yếu</v>
      </c>
      <c r="H223" s="49"/>
    </row>
    <row r="224" spans="1:8" s="24" customFormat="1" ht="11.25">
      <c r="A224" s="23">
        <f t="shared" si="11"/>
        <v>218</v>
      </c>
      <c r="B224" s="66" t="s">
        <v>420</v>
      </c>
      <c r="C224" s="65" t="s">
        <v>421</v>
      </c>
      <c r="D224" s="53" t="s">
        <v>288</v>
      </c>
      <c r="E224" s="66">
        <v>0</v>
      </c>
      <c r="F224" s="51">
        <f t="shared" si="10"/>
        <v>0</v>
      </c>
      <c r="G224" s="52" t="str">
        <f t="shared" si="9"/>
        <v>Kém</v>
      </c>
      <c r="H224" s="49"/>
    </row>
    <row r="225" spans="1:8" s="24" customFormat="1" ht="11.25">
      <c r="A225" s="23">
        <f t="shared" si="11"/>
        <v>219</v>
      </c>
      <c r="B225" s="66" t="s">
        <v>422</v>
      </c>
      <c r="C225" s="65" t="s">
        <v>423</v>
      </c>
      <c r="D225" s="53" t="s">
        <v>288</v>
      </c>
      <c r="E225" s="66">
        <v>47</v>
      </c>
      <c r="F225" s="51">
        <f t="shared" si="10"/>
        <v>0.47</v>
      </c>
      <c r="G225" s="52" t="str">
        <f t="shared" si="9"/>
        <v>Yếu</v>
      </c>
      <c r="H225" s="49"/>
    </row>
    <row r="226" spans="1:8" s="24" customFormat="1" ht="11.25">
      <c r="A226" s="23">
        <f t="shared" si="11"/>
        <v>220</v>
      </c>
      <c r="B226" s="66" t="s">
        <v>424</v>
      </c>
      <c r="C226" s="65" t="s">
        <v>425</v>
      </c>
      <c r="D226" s="53" t="s">
        <v>288</v>
      </c>
      <c r="E226" s="66">
        <v>75</v>
      </c>
      <c r="F226" s="51">
        <f t="shared" si="10"/>
        <v>0.75</v>
      </c>
      <c r="G226" s="52" t="str">
        <f t="shared" si="9"/>
        <v>Khá</v>
      </c>
      <c r="H226" s="49"/>
    </row>
    <row r="227" spans="1:8" s="24" customFormat="1" ht="11.25">
      <c r="A227" s="23">
        <f t="shared" si="11"/>
        <v>221</v>
      </c>
      <c r="B227" s="66" t="s">
        <v>426</v>
      </c>
      <c r="C227" s="65" t="s">
        <v>427</v>
      </c>
      <c r="D227" s="53" t="s">
        <v>428</v>
      </c>
      <c r="E227" s="66">
        <v>80</v>
      </c>
      <c r="F227" s="51">
        <f t="shared" si="10"/>
        <v>0.8</v>
      </c>
      <c r="G227" s="52" t="str">
        <f t="shared" si="9"/>
        <v>Tốt</v>
      </c>
      <c r="H227" s="49"/>
    </row>
    <row r="228" spans="1:8" s="24" customFormat="1" ht="11.25">
      <c r="A228" s="23">
        <f t="shared" si="11"/>
        <v>222</v>
      </c>
      <c r="B228" s="66" t="s">
        <v>429</v>
      </c>
      <c r="C228" s="65" t="s">
        <v>430</v>
      </c>
      <c r="D228" s="53" t="s">
        <v>428</v>
      </c>
      <c r="E228" s="66">
        <v>60</v>
      </c>
      <c r="F228" s="51">
        <f t="shared" si="10"/>
        <v>0.6</v>
      </c>
      <c r="G228" s="52" t="str">
        <f t="shared" si="9"/>
        <v>TB Khá</v>
      </c>
      <c r="H228" s="49"/>
    </row>
    <row r="229" spans="1:8" s="24" customFormat="1" ht="11.25">
      <c r="A229" s="23">
        <f t="shared" si="11"/>
        <v>223</v>
      </c>
      <c r="B229" s="66" t="s">
        <v>431</v>
      </c>
      <c r="C229" s="65" t="s">
        <v>432</v>
      </c>
      <c r="D229" s="53" t="s">
        <v>428</v>
      </c>
      <c r="E229" s="66">
        <v>50</v>
      </c>
      <c r="F229" s="51">
        <f t="shared" si="10"/>
        <v>0.5</v>
      </c>
      <c r="G229" s="52" t="str">
        <f t="shared" si="9"/>
        <v>Trung bình</v>
      </c>
      <c r="H229" s="49"/>
    </row>
    <row r="230" spans="1:8" s="24" customFormat="1" ht="11.25">
      <c r="A230" s="23">
        <f t="shared" si="11"/>
        <v>224</v>
      </c>
      <c r="B230" s="66" t="s">
        <v>433</v>
      </c>
      <c r="C230" s="65" t="s">
        <v>434</v>
      </c>
      <c r="D230" s="53" t="s">
        <v>428</v>
      </c>
      <c r="E230" s="66">
        <v>0</v>
      </c>
      <c r="F230" s="51">
        <f t="shared" si="10"/>
        <v>0</v>
      </c>
      <c r="G230" s="52" t="str">
        <f t="shared" si="9"/>
        <v>Kém</v>
      </c>
      <c r="H230" s="49"/>
    </row>
    <row r="231" spans="1:8" s="24" customFormat="1" ht="11.25">
      <c r="A231" s="23">
        <f t="shared" si="11"/>
        <v>225</v>
      </c>
      <c r="B231" s="66" t="s">
        <v>435</v>
      </c>
      <c r="C231" s="65" t="s">
        <v>436</v>
      </c>
      <c r="D231" s="53" t="s">
        <v>428</v>
      </c>
      <c r="E231" s="66">
        <v>0</v>
      </c>
      <c r="F231" s="51">
        <f t="shared" si="10"/>
        <v>0</v>
      </c>
      <c r="G231" s="52" t="str">
        <f t="shared" si="9"/>
        <v>Kém</v>
      </c>
      <c r="H231" s="49"/>
    </row>
    <row r="232" spans="1:8" s="24" customFormat="1" ht="11.25">
      <c r="A232" s="23">
        <f t="shared" si="11"/>
        <v>226</v>
      </c>
      <c r="B232" s="66" t="s">
        <v>437</v>
      </c>
      <c r="C232" s="65" t="s">
        <v>438</v>
      </c>
      <c r="D232" s="53" t="s">
        <v>428</v>
      </c>
      <c r="E232" s="66">
        <v>50</v>
      </c>
      <c r="F232" s="51">
        <f t="shared" si="10"/>
        <v>0.5</v>
      </c>
      <c r="G232" s="52" t="str">
        <f t="shared" si="9"/>
        <v>Trung bình</v>
      </c>
      <c r="H232" s="49"/>
    </row>
    <row r="233" spans="1:8" s="24" customFormat="1" ht="11.25">
      <c r="A233" s="23">
        <f t="shared" si="11"/>
        <v>227</v>
      </c>
      <c r="B233" s="66" t="s">
        <v>439</v>
      </c>
      <c r="C233" s="65" t="s">
        <v>440</v>
      </c>
      <c r="D233" s="53" t="s">
        <v>428</v>
      </c>
      <c r="E233" s="66">
        <v>0</v>
      </c>
      <c r="F233" s="51">
        <f t="shared" si="10"/>
        <v>0</v>
      </c>
      <c r="G233" s="52" t="str">
        <f t="shared" si="9"/>
        <v>Kém</v>
      </c>
      <c r="H233" s="49"/>
    </row>
    <row r="234" spans="1:8" s="24" customFormat="1" ht="11.25">
      <c r="A234" s="23">
        <f t="shared" si="11"/>
        <v>228</v>
      </c>
      <c r="B234" s="66" t="s">
        <v>441</v>
      </c>
      <c r="C234" s="65" t="s">
        <v>442</v>
      </c>
      <c r="D234" s="53" t="s">
        <v>428</v>
      </c>
      <c r="E234" s="66">
        <v>50</v>
      </c>
      <c r="F234" s="51">
        <f t="shared" si="10"/>
        <v>0.5</v>
      </c>
      <c r="G234" s="52" t="str">
        <f t="shared" si="9"/>
        <v>Trung bình</v>
      </c>
      <c r="H234" s="49"/>
    </row>
    <row r="235" spans="1:8" s="24" customFormat="1" ht="11.25">
      <c r="A235" s="23">
        <f t="shared" si="11"/>
        <v>229</v>
      </c>
      <c r="B235" s="66" t="s">
        <v>443</v>
      </c>
      <c r="C235" s="65" t="s">
        <v>444</v>
      </c>
      <c r="D235" s="53" t="s">
        <v>428</v>
      </c>
      <c r="E235" s="66">
        <v>67</v>
      </c>
      <c r="F235" s="51">
        <f t="shared" si="10"/>
        <v>0.67</v>
      </c>
      <c r="G235" s="52" t="str">
        <f t="shared" si="9"/>
        <v>TB Khá</v>
      </c>
      <c r="H235" s="49"/>
    </row>
    <row r="236" spans="1:8" s="24" customFormat="1" ht="11.25">
      <c r="A236" s="23">
        <f t="shared" si="11"/>
        <v>230</v>
      </c>
      <c r="B236" s="66" t="s">
        <v>445</v>
      </c>
      <c r="C236" s="65" t="s">
        <v>446</v>
      </c>
      <c r="D236" s="53" t="s">
        <v>428</v>
      </c>
      <c r="E236" s="66">
        <v>52</v>
      </c>
      <c r="F236" s="51">
        <f t="shared" si="10"/>
        <v>0.52</v>
      </c>
      <c r="G236" s="52" t="str">
        <f t="shared" si="9"/>
        <v>Trung bình</v>
      </c>
      <c r="H236" s="49"/>
    </row>
    <row r="237" spans="1:8" s="24" customFormat="1" ht="11.25">
      <c r="A237" s="23">
        <f t="shared" si="11"/>
        <v>231</v>
      </c>
      <c r="B237" s="66" t="s">
        <v>447</v>
      </c>
      <c r="C237" s="65" t="s">
        <v>448</v>
      </c>
      <c r="D237" s="53" t="s">
        <v>428</v>
      </c>
      <c r="E237" s="66">
        <v>50</v>
      </c>
      <c r="F237" s="51">
        <f t="shared" si="10"/>
        <v>0.5</v>
      </c>
      <c r="G237" s="52" t="str">
        <f t="shared" si="9"/>
        <v>Trung bình</v>
      </c>
      <c r="H237" s="49"/>
    </row>
    <row r="238" spans="1:8" s="24" customFormat="1" ht="11.25">
      <c r="A238" s="23">
        <f t="shared" si="11"/>
        <v>232</v>
      </c>
      <c r="B238" s="66" t="s">
        <v>449</v>
      </c>
      <c r="C238" s="65" t="s">
        <v>1771</v>
      </c>
      <c r="D238" s="53" t="s">
        <v>428</v>
      </c>
      <c r="E238" s="66">
        <v>72</v>
      </c>
      <c r="F238" s="51">
        <f t="shared" si="10"/>
        <v>0.72</v>
      </c>
      <c r="G238" s="52" t="str">
        <f t="shared" si="9"/>
        <v>Khá</v>
      </c>
      <c r="H238" s="49"/>
    </row>
    <row r="239" spans="1:8" s="24" customFormat="1" ht="11.25">
      <c r="A239" s="23">
        <f t="shared" si="11"/>
        <v>233</v>
      </c>
      <c r="B239" s="66" t="s">
        <v>450</v>
      </c>
      <c r="C239" s="65" t="s">
        <v>451</v>
      </c>
      <c r="D239" s="53" t="s">
        <v>428</v>
      </c>
      <c r="E239" s="66">
        <v>67</v>
      </c>
      <c r="F239" s="51">
        <f t="shared" si="10"/>
        <v>0.67</v>
      </c>
      <c r="G239" s="52" t="str">
        <f t="shared" si="9"/>
        <v>TB Khá</v>
      </c>
      <c r="H239" s="49"/>
    </row>
    <row r="240" spans="1:8" s="24" customFormat="1" ht="11.25">
      <c r="A240" s="23">
        <f t="shared" si="11"/>
        <v>234</v>
      </c>
      <c r="B240" s="66" t="s">
        <v>452</v>
      </c>
      <c r="C240" s="65" t="s">
        <v>324</v>
      </c>
      <c r="D240" s="53" t="s">
        <v>428</v>
      </c>
      <c r="E240" s="66">
        <v>66</v>
      </c>
      <c r="F240" s="51">
        <f t="shared" si="10"/>
        <v>0.66</v>
      </c>
      <c r="G240" s="52" t="str">
        <f t="shared" si="9"/>
        <v>TB Khá</v>
      </c>
      <c r="H240" s="49"/>
    </row>
    <row r="241" spans="1:8" s="24" customFormat="1" ht="11.25">
      <c r="A241" s="23">
        <f t="shared" si="11"/>
        <v>235</v>
      </c>
      <c r="B241" s="66" t="s">
        <v>453</v>
      </c>
      <c r="C241" s="65" t="s">
        <v>454</v>
      </c>
      <c r="D241" s="53" t="s">
        <v>428</v>
      </c>
      <c r="E241" s="66">
        <v>50</v>
      </c>
      <c r="F241" s="51">
        <f t="shared" si="10"/>
        <v>0.5</v>
      </c>
      <c r="G241" s="52" t="str">
        <f t="shared" si="9"/>
        <v>Trung bình</v>
      </c>
      <c r="H241" s="49"/>
    </row>
    <row r="242" spans="1:8" s="24" customFormat="1" ht="11.25">
      <c r="A242" s="23">
        <f t="shared" si="11"/>
        <v>236</v>
      </c>
      <c r="B242" s="66" t="s">
        <v>455</v>
      </c>
      <c r="C242" s="65" t="s">
        <v>456</v>
      </c>
      <c r="D242" s="53" t="s">
        <v>428</v>
      </c>
      <c r="E242" s="66">
        <v>0</v>
      </c>
      <c r="F242" s="51">
        <f t="shared" si="10"/>
        <v>0</v>
      </c>
      <c r="G242" s="52" t="str">
        <f t="shared" si="9"/>
        <v>Kém</v>
      </c>
      <c r="H242" s="49"/>
    </row>
    <row r="243" spans="1:8" s="24" customFormat="1" ht="11.25">
      <c r="A243" s="23">
        <f t="shared" si="11"/>
        <v>237</v>
      </c>
      <c r="B243" s="66" t="s">
        <v>457</v>
      </c>
      <c r="C243" s="65" t="s">
        <v>2276</v>
      </c>
      <c r="D243" s="53" t="s">
        <v>428</v>
      </c>
      <c r="E243" s="66">
        <v>65</v>
      </c>
      <c r="F243" s="51">
        <f t="shared" si="10"/>
        <v>0.65</v>
      </c>
      <c r="G243" s="52" t="str">
        <f t="shared" si="9"/>
        <v>TB Khá</v>
      </c>
      <c r="H243" s="49"/>
    </row>
    <row r="244" spans="1:8" s="24" customFormat="1" ht="11.25">
      <c r="A244" s="23">
        <f t="shared" si="11"/>
        <v>238</v>
      </c>
      <c r="B244" s="66" t="s">
        <v>458</v>
      </c>
      <c r="C244" s="65" t="s">
        <v>459</v>
      </c>
      <c r="D244" s="53" t="s">
        <v>428</v>
      </c>
      <c r="E244" s="66">
        <v>79</v>
      </c>
      <c r="F244" s="51">
        <f t="shared" si="10"/>
        <v>0.79</v>
      </c>
      <c r="G244" s="52" t="str">
        <f t="shared" si="9"/>
        <v>Khá</v>
      </c>
      <c r="H244" s="49"/>
    </row>
    <row r="245" spans="1:8" s="24" customFormat="1" ht="11.25">
      <c r="A245" s="23">
        <f t="shared" si="11"/>
        <v>239</v>
      </c>
      <c r="B245" s="66" t="s">
        <v>460</v>
      </c>
      <c r="C245" s="65" t="s">
        <v>461</v>
      </c>
      <c r="D245" s="53" t="s">
        <v>428</v>
      </c>
      <c r="E245" s="66">
        <v>62</v>
      </c>
      <c r="F245" s="51">
        <f t="shared" si="10"/>
        <v>0.62</v>
      </c>
      <c r="G245" s="52" t="str">
        <f t="shared" si="9"/>
        <v>TB Khá</v>
      </c>
      <c r="H245" s="49"/>
    </row>
    <row r="246" spans="1:8" s="24" customFormat="1" ht="11.25">
      <c r="A246" s="23">
        <f t="shared" si="11"/>
        <v>240</v>
      </c>
      <c r="B246" s="66" t="s">
        <v>462</v>
      </c>
      <c r="C246" s="65" t="s">
        <v>463</v>
      </c>
      <c r="D246" s="53" t="s">
        <v>428</v>
      </c>
      <c r="E246" s="66">
        <v>0</v>
      </c>
      <c r="F246" s="51">
        <f t="shared" si="10"/>
        <v>0</v>
      </c>
      <c r="G246" s="52" t="str">
        <f t="shared" si="9"/>
        <v>Kém</v>
      </c>
      <c r="H246" s="49"/>
    </row>
    <row r="247" spans="1:8" s="24" customFormat="1" ht="11.25">
      <c r="A247" s="23">
        <f t="shared" si="11"/>
        <v>241</v>
      </c>
      <c r="B247" s="66" t="s">
        <v>464</v>
      </c>
      <c r="C247" s="65" t="s">
        <v>465</v>
      </c>
      <c r="D247" s="53" t="s">
        <v>428</v>
      </c>
      <c r="E247" s="66">
        <v>53</v>
      </c>
      <c r="F247" s="51">
        <f t="shared" si="10"/>
        <v>0.53</v>
      </c>
      <c r="G247" s="52" t="str">
        <f t="shared" si="9"/>
        <v>Trung bình</v>
      </c>
      <c r="H247" s="49"/>
    </row>
    <row r="248" spans="1:8" s="24" customFormat="1" ht="11.25">
      <c r="A248" s="23">
        <f t="shared" si="11"/>
        <v>242</v>
      </c>
      <c r="B248" s="66" t="s">
        <v>466</v>
      </c>
      <c r="C248" s="65" t="s">
        <v>467</v>
      </c>
      <c r="D248" s="53" t="s">
        <v>428</v>
      </c>
      <c r="E248" s="66">
        <v>50</v>
      </c>
      <c r="F248" s="51">
        <f t="shared" si="10"/>
        <v>0.5</v>
      </c>
      <c r="G248" s="52" t="str">
        <f t="shared" si="9"/>
        <v>Trung bình</v>
      </c>
      <c r="H248" s="49"/>
    </row>
    <row r="249" spans="1:8" s="24" customFormat="1" ht="11.25">
      <c r="A249" s="23">
        <f t="shared" si="11"/>
        <v>243</v>
      </c>
      <c r="B249" s="66" t="s">
        <v>468</v>
      </c>
      <c r="C249" s="65" t="s">
        <v>469</v>
      </c>
      <c r="D249" s="53" t="s">
        <v>428</v>
      </c>
      <c r="E249" s="66">
        <v>50</v>
      </c>
      <c r="F249" s="51">
        <f t="shared" si="10"/>
        <v>0.5</v>
      </c>
      <c r="G249" s="52" t="str">
        <f t="shared" si="9"/>
        <v>Trung bình</v>
      </c>
      <c r="H249" s="49"/>
    </row>
    <row r="250" spans="1:8" s="24" customFormat="1" ht="11.25">
      <c r="A250" s="23">
        <f t="shared" si="11"/>
        <v>244</v>
      </c>
      <c r="B250" s="66" t="s">
        <v>470</v>
      </c>
      <c r="C250" s="65" t="s">
        <v>745</v>
      </c>
      <c r="D250" s="53" t="s">
        <v>428</v>
      </c>
      <c r="E250" s="66">
        <v>50</v>
      </c>
      <c r="F250" s="51">
        <f t="shared" si="10"/>
        <v>0.5</v>
      </c>
      <c r="G250" s="52" t="str">
        <f t="shared" si="9"/>
        <v>Trung bình</v>
      </c>
      <c r="H250" s="49"/>
    </row>
    <row r="251" spans="1:8" s="24" customFormat="1" ht="11.25">
      <c r="A251" s="23">
        <f t="shared" si="11"/>
        <v>245</v>
      </c>
      <c r="B251" s="66" t="s">
        <v>471</v>
      </c>
      <c r="C251" s="65" t="s">
        <v>2284</v>
      </c>
      <c r="D251" s="53" t="s">
        <v>428</v>
      </c>
      <c r="E251" s="66">
        <v>65</v>
      </c>
      <c r="F251" s="51">
        <f t="shared" si="10"/>
        <v>0.65</v>
      </c>
      <c r="G251" s="52" t="str">
        <f t="shared" si="9"/>
        <v>TB Khá</v>
      </c>
      <c r="H251" s="49"/>
    </row>
    <row r="252" spans="1:8" s="24" customFormat="1" ht="11.25">
      <c r="A252" s="23">
        <f t="shared" si="11"/>
        <v>246</v>
      </c>
      <c r="B252" s="66" t="s">
        <v>472</v>
      </c>
      <c r="C252" s="65" t="s">
        <v>352</v>
      </c>
      <c r="D252" s="53" t="s">
        <v>428</v>
      </c>
      <c r="E252" s="66">
        <v>63</v>
      </c>
      <c r="F252" s="51">
        <f t="shared" si="10"/>
        <v>0.63</v>
      </c>
      <c r="G252" s="52" t="str">
        <f t="shared" si="9"/>
        <v>TB Khá</v>
      </c>
      <c r="H252" s="49"/>
    </row>
    <row r="253" spans="1:8" s="24" customFormat="1" ht="11.25">
      <c r="A253" s="23">
        <f t="shared" si="11"/>
        <v>247</v>
      </c>
      <c r="B253" s="66" t="s">
        <v>473</v>
      </c>
      <c r="C253" s="65" t="s">
        <v>474</v>
      </c>
      <c r="D253" s="53" t="s">
        <v>428</v>
      </c>
      <c r="E253" s="66">
        <v>71</v>
      </c>
      <c r="F253" s="51">
        <f t="shared" si="10"/>
        <v>0.71</v>
      </c>
      <c r="G253" s="52" t="str">
        <f t="shared" si="9"/>
        <v>Khá</v>
      </c>
      <c r="H253" s="49"/>
    </row>
    <row r="254" spans="1:8" s="24" customFormat="1" ht="11.25">
      <c r="A254" s="23">
        <f t="shared" si="11"/>
        <v>248</v>
      </c>
      <c r="B254" s="66" t="s">
        <v>475</v>
      </c>
      <c r="C254" s="65" t="s">
        <v>476</v>
      </c>
      <c r="D254" s="53" t="s">
        <v>428</v>
      </c>
      <c r="E254" s="66">
        <v>72</v>
      </c>
      <c r="F254" s="51">
        <f t="shared" si="10"/>
        <v>0.72</v>
      </c>
      <c r="G254" s="52" t="str">
        <f t="shared" si="9"/>
        <v>Khá</v>
      </c>
      <c r="H254" s="49"/>
    </row>
    <row r="255" spans="1:8" s="24" customFormat="1" ht="11.25">
      <c r="A255" s="23">
        <f t="shared" si="11"/>
        <v>249</v>
      </c>
      <c r="B255" s="66" t="s">
        <v>477</v>
      </c>
      <c r="C255" s="65" t="s">
        <v>478</v>
      </c>
      <c r="D255" s="53" t="s">
        <v>428</v>
      </c>
      <c r="E255" s="66">
        <v>0</v>
      </c>
      <c r="F255" s="51">
        <f t="shared" si="10"/>
        <v>0</v>
      </c>
      <c r="G255" s="52" t="str">
        <f t="shared" si="9"/>
        <v>Kém</v>
      </c>
      <c r="H255" s="49"/>
    </row>
    <row r="256" spans="1:8" s="24" customFormat="1" ht="11.25">
      <c r="A256" s="23">
        <f t="shared" si="11"/>
        <v>250</v>
      </c>
      <c r="B256" s="66" t="s">
        <v>479</v>
      </c>
      <c r="C256" s="65" t="s">
        <v>478</v>
      </c>
      <c r="D256" s="53" t="s">
        <v>428</v>
      </c>
      <c r="E256" s="66">
        <v>86</v>
      </c>
      <c r="F256" s="51">
        <f t="shared" si="10"/>
        <v>0.86</v>
      </c>
      <c r="G256" s="52" t="str">
        <f t="shared" si="9"/>
        <v>Tốt</v>
      </c>
      <c r="H256" s="49"/>
    </row>
    <row r="257" spans="1:8" s="24" customFormat="1" ht="11.25">
      <c r="A257" s="23">
        <f t="shared" si="11"/>
        <v>251</v>
      </c>
      <c r="B257" s="66" t="s">
        <v>480</v>
      </c>
      <c r="C257" s="65" t="s">
        <v>985</v>
      </c>
      <c r="D257" s="53" t="s">
        <v>428</v>
      </c>
      <c r="E257" s="66">
        <v>70</v>
      </c>
      <c r="F257" s="51">
        <f t="shared" si="10"/>
        <v>0.7</v>
      </c>
      <c r="G257" s="52" t="str">
        <f t="shared" si="9"/>
        <v>Khá</v>
      </c>
      <c r="H257" s="49"/>
    </row>
    <row r="258" spans="1:8" s="24" customFormat="1" ht="11.25">
      <c r="A258" s="23">
        <f t="shared" si="11"/>
        <v>252</v>
      </c>
      <c r="B258" s="66" t="s">
        <v>481</v>
      </c>
      <c r="C258" s="65" t="s">
        <v>482</v>
      </c>
      <c r="D258" s="53" t="s">
        <v>428</v>
      </c>
      <c r="E258" s="66">
        <v>50</v>
      </c>
      <c r="F258" s="51">
        <f t="shared" si="10"/>
        <v>0.5</v>
      </c>
      <c r="G258" s="52" t="str">
        <f t="shared" si="9"/>
        <v>Trung bình</v>
      </c>
      <c r="H258" s="49"/>
    </row>
    <row r="259" spans="1:8" s="24" customFormat="1" ht="11.25">
      <c r="A259" s="23">
        <f t="shared" si="11"/>
        <v>253</v>
      </c>
      <c r="B259" s="66" t="s">
        <v>483</v>
      </c>
      <c r="C259" s="65" t="s">
        <v>484</v>
      </c>
      <c r="D259" s="53" t="s">
        <v>428</v>
      </c>
      <c r="E259" s="66">
        <v>81</v>
      </c>
      <c r="F259" s="51">
        <f t="shared" si="10"/>
        <v>0.81</v>
      </c>
      <c r="G259" s="52" t="str">
        <f t="shared" si="9"/>
        <v>Tốt</v>
      </c>
      <c r="H259" s="49"/>
    </row>
    <row r="260" spans="1:8" s="24" customFormat="1" ht="11.25">
      <c r="A260" s="23">
        <f t="shared" si="11"/>
        <v>254</v>
      </c>
      <c r="B260" s="66" t="s">
        <v>485</v>
      </c>
      <c r="C260" s="65" t="s">
        <v>486</v>
      </c>
      <c r="D260" s="53" t="s">
        <v>428</v>
      </c>
      <c r="E260" s="66">
        <v>50</v>
      </c>
      <c r="F260" s="51">
        <f t="shared" si="10"/>
        <v>0.5</v>
      </c>
      <c r="G260" s="52" t="str">
        <f t="shared" si="9"/>
        <v>Trung bình</v>
      </c>
      <c r="H260" s="49"/>
    </row>
    <row r="261" spans="1:8" s="24" customFormat="1" ht="11.25">
      <c r="A261" s="23">
        <f t="shared" si="11"/>
        <v>255</v>
      </c>
      <c r="B261" s="66" t="s">
        <v>487</v>
      </c>
      <c r="C261" s="65" t="s">
        <v>488</v>
      </c>
      <c r="D261" s="53" t="s">
        <v>428</v>
      </c>
      <c r="E261" s="66">
        <v>80</v>
      </c>
      <c r="F261" s="51">
        <f t="shared" si="10"/>
        <v>0.8</v>
      </c>
      <c r="G261" s="52" t="str">
        <f t="shared" si="9"/>
        <v>Tốt</v>
      </c>
      <c r="H261" s="49"/>
    </row>
    <row r="262" spans="1:8" s="24" customFormat="1" ht="11.25">
      <c r="A262" s="23">
        <f t="shared" si="11"/>
        <v>256</v>
      </c>
      <c r="B262" s="66" t="s">
        <v>489</v>
      </c>
      <c r="C262" s="65" t="s">
        <v>490</v>
      </c>
      <c r="D262" s="53" t="s">
        <v>428</v>
      </c>
      <c r="E262" s="66">
        <v>0</v>
      </c>
      <c r="F262" s="51">
        <f t="shared" si="10"/>
        <v>0</v>
      </c>
      <c r="G262" s="52" t="str">
        <f t="shared" si="9"/>
        <v>Kém</v>
      </c>
      <c r="H262" s="49"/>
    </row>
    <row r="263" spans="1:8" s="24" customFormat="1" ht="11.25">
      <c r="A263" s="23">
        <f t="shared" si="11"/>
        <v>257</v>
      </c>
      <c r="B263" s="66" t="s">
        <v>491</v>
      </c>
      <c r="C263" s="65" t="s">
        <v>492</v>
      </c>
      <c r="D263" s="53" t="s">
        <v>428</v>
      </c>
      <c r="E263" s="66">
        <v>50</v>
      </c>
      <c r="F263" s="51">
        <f t="shared" si="10"/>
        <v>0.5</v>
      </c>
      <c r="G263" s="52" t="str">
        <f aca="true" t="shared" si="12" ref="G263:G300">IF(E263&gt;89,"Xuất sắc",IF((E263&gt;79)*AND(E263&lt;90),"Tốt",IF((E263&gt;69)*AND(E263&lt;80),"Khá",IF((E263&gt;59)*AND(E263&lt;70),"TB Khá",IF((E263&gt;49)*AND(E263&lt;60),"Trung bình",IF((E263&gt;29)*AND(E263&lt;50),"Yếu",IF((E263&lt;30)*AND(E263&gt;=0),"Kém","  ")))))))</f>
        <v>Trung bình</v>
      </c>
      <c r="H263" s="49"/>
    </row>
    <row r="264" spans="1:8" s="24" customFormat="1" ht="11.25">
      <c r="A264" s="23">
        <f t="shared" si="11"/>
        <v>258</v>
      </c>
      <c r="B264" s="66" t="s">
        <v>493</v>
      </c>
      <c r="C264" s="65" t="s">
        <v>494</v>
      </c>
      <c r="D264" s="53" t="s">
        <v>428</v>
      </c>
      <c r="E264" s="66">
        <v>60</v>
      </c>
      <c r="F264" s="51">
        <f aca="true" t="shared" si="13" ref="F264:F300">E264/100</f>
        <v>0.6</v>
      </c>
      <c r="G264" s="52" t="str">
        <f t="shared" si="12"/>
        <v>TB Khá</v>
      </c>
      <c r="H264" s="49"/>
    </row>
    <row r="265" spans="1:8" s="24" customFormat="1" ht="11.25">
      <c r="A265" s="23">
        <f aca="true" t="shared" si="14" ref="A265:A300">+A264+1</f>
        <v>259</v>
      </c>
      <c r="B265" s="66" t="s">
        <v>495</v>
      </c>
      <c r="C265" s="65" t="s">
        <v>496</v>
      </c>
      <c r="D265" s="53" t="s">
        <v>428</v>
      </c>
      <c r="E265" s="66">
        <v>80</v>
      </c>
      <c r="F265" s="51">
        <f t="shared" si="13"/>
        <v>0.8</v>
      </c>
      <c r="G265" s="52" t="str">
        <f t="shared" si="12"/>
        <v>Tốt</v>
      </c>
      <c r="H265" s="49"/>
    </row>
    <row r="266" spans="1:8" s="24" customFormat="1" ht="11.25">
      <c r="A266" s="23">
        <f t="shared" si="14"/>
        <v>260</v>
      </c>
      <c r="B266" s="66" t="s">
        <v>497</v>
      </c>
      <c r="C266" s="65" t="s">
        <v>3080</v>
      </c>
      <c r="D266" s="53" t="s">
        <v>428</v>
      </c>
      <c r="E266" s="66">
        <v>74</v>
      </c>
      <c r="F266" s="51">
        <f t="shared" si="13"/>
        <v>0.74</v>
      </c>
      <c r="G266" s="52" t="str">
        <f t="shared" si="12"/>
        <v>Khá</v>
      </c>
      <c r="H266" s="49"/>
    </row>
    <row r="267" spans="1:8" s="24" customFormat="1" ht="11.25">
      <c r="A267" s="23">
        <f t="shared" si="14"/>
        <v>261</v>
      </c>
      <c r="B267" s="66" t="s">
        <v>3081</v>
      </c>
      <c r="C267" s="65" t="s">
        <v>3082</v>
      </c>
      <c r="D267" s="53" t="s">
        <v>428</v>
      </c>
      <c r="E267" s="66">
        <v>75</v>
      </c>
      <c r="F267" s="51">
        <f t="shared" si="13"/>
        <v>0.75</v>
      </c>
      <c r="G267" s="52" t="str">
        <f t="shared" si="12"/>
        <v>Khá</v>
      </c>
      <c r="H267" s="49"/>
    </row>
    <row r="268" spans="1:8" s="24" customFormat="1" ht="11.25">
      <c r="A268" s="23">
        <f t="shared" si="14"/>
        <v>262</v>
      </c>
      <c r="B268" s="66" t="s">
        <v>3083</v>
      </c>
      <c r="C268" s="65" t="s">
        <v>3084</v>
      </c>
      <c r="D268" s="53" t="s">
        <v>428</v>
      </c>
      <c r="E268" s="66">
        <v>70</v>
      </c>
      <c r="F268" s="51">
        <f t="shared" si="13"/>
        <v>0.7</v>
      </c>
      <c r="G268" s="52" t="str">
        <f t="shared" si="12"/>
        <v>Khá</v>
      </c>
      <c r="H268" s="49"/>
    </row>
    <row r="269" spans="1:8" s="24" customFormat="1" ht="11.25">
      <c r="A269" s="23">
        <f t="shared" si="14"/>
        <v>263</v>
      </c>
      <c r="B269" s="66" t="s">
        <v>3085</v>
      </c>
      <c r="C269" s="65" t="s">
        <v>3086</v>
      </c>
      <c r="D269" s="53" t="s">
        <v>428</v>
      </c>
      <c r="E269" s="66">
        <v>0</v>
      </c>
      <c r="F269" s="51">
        <f t="shared" si="13"/>
        <v>0</v>
      </c>
      <c r="G269" s="52" t="str">
        <f t="shared" si="12"/>
        <v>Kém</v>
      </c>
      <c r="H269" s="49"/>
    </row>
    <row r="270" spans="1:8" s="24" customFormat="1" ht="11.25">
      <c r="A270" s="23">
        <f t="shared" si="14"/>
        <v>264</v>
      </c>
      <c r="B270" s="66" t="s">
        <v>3087</v>
      </c>
      <c r="C270" s="65" t="s">
        <v>3088</v>
      </c>
      <c r="D270" s="53" t="s">
        <v>428</v>
      </c>
      <c r="E270" s="66">
        <v>0</v>
      </c>
      <c r="F270" s="51">
        <f t="shared" si="13"/>
        <v>0</v>
      </c>
      <c r="G270" s="52" t="str">
        <f t="shared" si="12"/>
        <v>Kém</v>
      </c>
      <c r="H270" s="49"/>
    </row>
    <row r="271" spans="1:8" s="24" customFormat="1" ht="11.25">
      <c r="A271" s="23">
        <f t="shared" si="14"/>
        <v>265</v>
      </c>
      <c r="B271" s="66" t="s">
        <v>3089</v>
      </c>
      <c r="C271" s="65" t="s">
        <v>3090</v>
      </c>
      <c r="D271" s="53" t="s">
        <v>428</v>
      </c>
      <c r="E271" s="66">
        <v>50</v>
      </c>
      <c r="F271" s="51">
        <f t="shared" si="13"/>
        <v>0.5</v>
      </c>
      <c r="G271" s="52" t="str">
        <f t="shared" si="12"/>
        <v>Trung bình</v>
      </c>
      <c r="H271" s="49"/>
    </row>
    <row r="272" spans="1:8" s="24" customFormat="1" ht="11.25">
      <c r="A272" s="23">
        <f t="shared" si="14"/>
        <v>266</v>
      </c>
      <c r="B272" s="66" t="s">
        <v>3091</v>
      </c>
      <c r="C272" s="65" t="s">
        <v>4589</v>
      </c>
      <c r="D272" s="53" t="s">
        <v>428</v>
      </c>
      <c r="E272" s="66">
        <v>79</v>
      </c>
      <c r="F272" s="51">
        <f t="shared" si="13"/>
        <v>0.79</v>
      </c>
      <c r="G272" s="52" t="str">
        <f t="shared" si="12"/>
        <v>Khá</v>
      </c>
      <c r="H272" s="49"/>
    </row>
    <row r="273" spans="1:8" s="24" customFormat="1" ht="11.25">
      <c r="A273" s="23">
        <f t="shared" si="14"/>
        <v>267</v>
      </c>
      <c r="B273" s="66" t="s">
        <v>3092</v>
      </c>
      <c r="C273" s="65" t="s">
        <v>3093</v>
      </c>
      <c r="D273" s="53" t="s">
        <v>428</v>
      </c>
      <c r="E273" s="66">
        <v>80</v>
      </c>
      <c r="F273" s="51">
        <f t="shared" si="13"/>
        <v>0.8</v>
      </c>
      <c r="G273" s="52" t="str">
        <f t="shared" si="12"/>
        <v>Tốt</v>
      </c>
      <c r="H273" s="49"/>
    </row>
    <row r="274" spans="1:8" s="24" customFormat="1" ht="11.25">
      <c r="A274" s="23">
        <f t="shared" si="14"/>
        <v>268</v>
      </c>
      <c r="B274" s="66" t="s">
        <v>3094</v>
      </c>
      <c r="C274" s="65" t="s">
        <v>3095</v>
      </c>
      <c r="D274" s="53" t="s">
        <v>428</v>
      </c>
      <c r="E274" s="66">
        <v>65</v>
      </c>
      <c r="F274" s="51">
        <f t="shared" si="13"/>
        <v>0.65</v>
      </c>
      <c r="G274" s="52" t="str">
        <f t="shared" si="12"/>
        <v>TB Khá</v>
      </c>
      <c r="H274" s="49"/>
    </row>
    <row r="275" spans="1:8" s="24" customFormat="1" ht="11.25">
      <c r="A275" s="23">
        <f t="shared" si="14"/>
        <v>269</v>
      </c>
      <c r="B275" s="66" t="s">
        <v>3096</v>
      </c>
      <c r="C275" s="65" t="s">
        <v>3097</v>
      </c>
      <c r="D275" s="53" t="s">
        <v>428</v>
      </c>
      <c r="E275" s="66">
        <v>50</v>
      </c>
      <c r="F275" s="51">
        <f t="shared" si="13"/>
        <v>0.5</v>
      </c>
      <c r="G275" s="52" t="str">
        <f t="shared" si="12"/>
        <v>Trung bình</v>
      </c>
      <c r="H275" s="49"/>
    </row>
    <row r="276" spans="1:8" s="24" customFormat="1" ht="11.25">
      <c r="A276" s="23">
        <f t="shared" si="14"/>
        <v>270</v>
      </c>
      <c r="B276" s="66" t="s">
        <v>3098</v>
      </c>
      <c r="C276" s="65" t="s">
        <v>4599</v>
      </c>
      <c r="D276" s="53" t="s">
        <v>428</v>
      </c>
      <c r="E276" s="66">
        <v>50</v>
      </c>
      <c r="F276" s="51">
        <f t="shared" si="13"/>
        <v>0.5</v>
      </c>
      <c r="G276" s="52" t="str">
        <f t="shared" si="12"/>
        <v>Trung bình</v>
      </c>
      <c r="H276" s="49"/>
    </row>
    <row r="277" spans="1:8" s="24" customFormat="1" ht="11.25">
      <c r="A277" s="23">
        <f t="shared" si="14"/>
        <v>271</v>
      </c>
      <c r="B277" s="66" t="s">
        <v>3099</v>
      </c>
      <c r="C277" s="65" t="s">
        <v>3100</v>
      </c>
      <c r="D277" s="53" t="s">
        <v>428</v>
      </c>
      <c r="E277" s="66">
        <v>50</v>
      </c>
      <c r="F277" s="51">
        <f t="shared" si="13"/>
        <v>0.5</v>
      </c>
      <c r="G277" s="52" t="str">
        <f t="shared" si="12"/>
        <v>Trung bình</v>
      </c>
      <c r="H277" s="49"/>
    </row>
    <row r="278" spans="1:8" s="24" customFormat="1" ht="11.25">
      <c r="A278" s="23">
        <f t="shared" si="14"/>
        <v>272</v>
      </c>
      <c r="B278" s="66" t="s">
        <v>3101</v>
      </c>
      <c r="C278" s="65" t="s">
        <v>3102</v>
      </c>
      <c r="D278" s="53" t="s">
        <v>428</v>
      </c>
      <c r="E278" s="66">
        <v>50</v>
      </c>
      <c r="F278" s="51">
        <f t="shared" si="13"/>
        <v>0.5</v>
      </c>
      <c r="G278" s="52" t="str">
        <f t="shared" si="12"/>
        <v>Trung bình</v>
      </c>
      <c r="H278" s="49"/>
    </row>
    <row r="279" spans="1:8" s="24" customFormat="1" ht="11.25">
      <c r="A279" s="23">
        <f t="shared" si="14"/>
        <v>273</v>
      </c>
      <c r="B279" s="66" t="s">
        <v>3103</v>
      </c>
      <c r="C279" s="65" t="s">
        <v>1967</v>
      </c>
      <c r="D279" s="53" t="s">
        <v>428</v>
      </c>
      <c r="E279" s="66">
        <v>0</v>
      </c>
      <c r="F279" s="51">
        <f t="shared" si="13"/>
        <v>0</v>
      </c>
      <c r="G279" s="52" t="str">
        <f t="shared" si="12"/>
        <v>Kém</v>
      </c>
      <c r="H279" s="49"/>
    </row>
    <row r="280" spans="1:8" s="24" customFormat="1" ht="11.25">
      <c r="A280" s="23">
        <f t="shared" si="14"/>
        <v>274</v>
      </c>
      <c r="B280" s="66" t="s">
        <v>3104</v>
      </c>
      <c r="C280" s="65" t="s">
        <v>3105</v>
      </c>
      <c r="D280" s="53" t="s">
        <v>428</v>
      </c>
      <c r="E280" s="66">
        <v>64</v>
      </c>
      <c r="F280" s="51">
        <f t="shared" si="13"/>
        <v>0.64</v>
      </c>
      <c r="G280" s="52" t="str">
        <f t="shared" si="12"/>
        <v>TB Khá</v>
      </c>
      <c r="H280" s="49"/>
    </row>
    <row r="281" spans="1:8" s="24" customFormat="1" ht="11.25">
      <c r="A281" s="23">
        <f t="shared" si="14"/>
        <v>275</v>
      </c>
      <c r="B281" s="66" t="s">
        <v>3106</v>
      </c>
      <c r="C281" s="65" t="s">
        <v>3107</v>
      </c>
      <c r="D281" s="53" t="s">
        <v>428</v>
      </c>
      <c r="E281" s="66">
        <v>50</v>
      </c>
      <c r="F281" s="51">
        <f t="shared" si="13"/>
        <v>0.5</v>
      </c>
      <c r="G281" s="52" t="str">
        <f t="shared" si="12"/>
        <v>Trung bình</v>
      </c>
      <c r="H281" s="49"/>
    </row>
    <row r="282" spans="1:8" s="24" customFormat="1" ht="11.25">
      <c r="A282" s="23">
        <f t="shared" si="14"/>
        <v>276</v>
      </c>
      <c r="B282" s="66" t="s">
        <v>3108</v>
      </c>
      <c r="C282" s="65" t="s">
        <v>1583</v>
      </c>
      <c r="D282" s="53" t="s">
        <v>428</v>
      </c>
      <c r="E282" s="66">
        <v>70</v>
      </c>
      <c r="F282" s="51">
        <f t="shared" si="13"/>
        <v>0.7</v>
      </c>
      <c r="G282" s="52" t="str">
        <f t="shared" si="12"/>
        <v>Khá</v>
      </c>
      <c r="H282" s="49"/>
    </row>
    <row r="283" spans="1:8" s="24" customFormat="1" ht="11.25">
      <c r="A283" s="23">
        <f t="shared" si="14"/>
        <v>277</v>
      </c>
      <c r="B283" s="66" t="s">
        <v>3109</v>
      </c>
      <c r="C283" s="65" t="s">
        <v>3110</v>
      </c>
      <c r="D283" s="53" t="s">
        <v>428</v>
      </c>
      <c r="E283" s="66">
        <v>85</v>
      </c>
      <c r="F283" s="51">
        <f t="shared" si="13"/>
        <v>0.85</v>
      </c>
      <c r="G283" s="52" t="str">
        <f t="shared" si="12"/>
        <v>Tốt</v>
      </c>
      <c r="H283" s="49"/>
    </row>
    <row r="284" spans="1:8" s="24" customFormat="1" ht="11.25">
      <c r="A284" s="23">
        <f t="shared" si="14"/>
        <v>278</v>
      </c>
      <c r="B284" s="66" t="s">
        <v>3111</v>
      </c>
      <c r="C284" s="65" t="s">
        <v>3112</v>
      </c>
      <c r="D284" s="53" t="s">
        <v>428</v>
      </c>
      <c r="E284" s="66">
        <v>64</v>
      </c>
      <c r="F284" s="51">
        <f t="shared" si="13"/>
        <v>0.64</v>
      </c>
      <c r="G284" s="52" t="str">
        <f t="shared" si="12"/>
        <v>TB Khá</v>
      </c>
      <c r="H284" s="49"/>
    </row>
    <row r="285" spans="1:8" s="24" customFormat="1" ht="11.25">
      <c r="A285" s="23">
        <f t="shared" si="14"/>
        <v>279</v>
      </c>
      <c r="B285" s="66" t="s">
        <v>3113</v>
      </c>
      <c r="C285" s="65" t="s">
        <v>398</v>
      </c>
      <c r="D285" s="53" t="s">
        <v>428</v>
      </c>
      <c r="E285" s="66">
        <v>0</v>
      </c>
      <c r="F285" s="51">
        <f t="shared" si="13"/>
        <v>0</v>
      </c>
      <c r="G285" s="52" t="str">
        <f t="shared" si="12"/>
        <v>Kém</v>
      </c>
      <c r="H285" s="49"/>
    </row>
    <row r="286" spans="1:8" s="24" customFormat="1" ht="11.25">
      <c r="A286" s="23">
        <f t="shared" si="14"/>
        <v>280</v>
      </c>
      <c r="B286" s="66" t="s">
        <v>3114</v>
      </c>
      <c r="C286" s="65" t="s">
        <v>3115</v>
      </c>
      <c r="D286" s="53" t="s">
        <v>428</v>
      </c>
      <c r="E286" s="66">
        <v>52</v>
      </c>
      <c r="F286" s="51">
        <f t="shared" si="13"/>
        <v>0.52</v>
      </c>
      <c r="G286" s="52" t="str">
        <f t="shared" si="12"/>
        <v>Trung bình</v>
      </c>
      <c r="H286" s="49"/>
    </row>
    <row r="287" spans="1:8" s="24" customFormat="1" ht="11.25">
      <c r="A287" s="23">
        <f t="shared" si="14"/>
        <v>281</v>
      </c>
      <c r="B287" s="66" t="s">
        <v>3116</v>
      </c>
      <c r="C287" s="65" t="s">
        <v>3117</v>
      </c>
      <c r="D287" s="53" t="s">
        <v>428</v>
      </c>
      <c r="E287" s="66">
        <v>50</v>
      </c>
      <c r="F287" s="51">
        <f t="shared" si="13"/>
        <v>0.5</v>
      </c>
      <c r="G287" s="52" t="str">
        <f t="shared" si="12"/>
        <v>Trung bình</v>
      </c>
      <c r="H287" s="49"/>
    </row>
    <row r="288" spans="1:8" s="24" customFormat="1" ht="11.25">
      <c r="A288" s="23">
        <f t="shared" si="14"/>
        <v>282</v>
      </c>
      <c r="B288" s="66" t="s">
        <v>3118</v>
      </c>
      <c r="C288" s="65" t="s">
        <v>3119</v>
      </c>
      <c r="D288" s="53" t="s">
        <v>428</v>
      </c>
      <c r="E288" s="66">
        <v>65</v>
      </c>
      <c r="F288" s="51">
        <f t="shared" si="13"/>
        <v>0.65</v>
      </c>
      <c r="G288" s="52" t="str">
        <f t="shared" si="12"/>
        <v>TB Khá</v>
      </c>
      <c r="H288" s="49"/>
    </row>
    <row r="289" spans="1:8" s="24" customFormat="1" ht="11.25">
      <c r="A289" s="23">
        <f t="shared" si="14"/>
        <v>283</v>
      </c>
      <c r="B289" s="66" t="s">
        <v>3120</v>
      </c>
      <c r="C289" s="65" t="s">
        <v>3121</v>
      </c>
      <c r="D289" s="53" t="s">
        <v>428</v>
      </c>
      <c r="E289" s="66">
        <v>50</v>
      </c>
      <c r="F289" s="51">
        <f t="shared" si="13"/>
        <v>0.5</v>
      </c>
      <c r="G289" s="52" t="str">
        <f t="shared" si="12"/>
        <v>Trung bình</v>
      </c>
      <c r="H289" s="49"/>
    </row>
    <row r="290" spans="1:8" s="24" customFormat="1" ht="11.25">
      <c r="A290" s="23">
        <f t="shared" si="14"/>
        <v>284</v>
      </c>
      <c r="B290" s="66" t="s">
        <v>3122</v>
      </c>
      <c r="C290" s="65" t="s">
        <v>3123</v>
      </c>
      <c r="D290" s="53" t="s">
        <v>428</v>
      </c>
      <c r="E290" s="66">
        <v>52</v>
      </c>
      <c r="F290" s="51">
        <f t="shared" si="13"/>
        <v>0.52</v>
      </c>
      <c r="G290" s="52" t="str">
        <f t="shared" si="12"/>
        <v>Trung bình</v>
      </c>
      <c r="H290" s="49"/>
    </row>
    <row r="291" spans="1:8" s="24" customFormat="1" ht="11.25">
      <c r="A291" s="23">
        <f t="shared" si="14"/>
        <v>285</v>
      </c>
      <c r="B291" s="66" t="s">
        <v>3124</v>
      </c>
      <c r="C291" s="65" t="s">
        <v>3125</v>
      </c>
      <c r="D291" s="53" t="s">
        <v>428</v>
      </c>
      <c r="E291" s="66">
        <v>61</v>
      </c>
      <c r="F291" s="51">
        <f t="shared" si="13"/>
        <v>0.61</v>
      </c>
      <c r="G291" s="52" t="str">
        <f t="shared" si="12"/>
        <v>TB Khá</v>
      </c>
      <c r="H291" s="49"/>
    </row>
    <row r="292" spans="1:8" s="24" customFormat="1" ht="11.25">
      <c r="A292" s="23">
        <f t="shared" si="14"/>
        <v>286</v>
      </c>
      <c r="B292" s="66" t="s">
        <v>3126</v>
      </c>
      <c r="C292" s="65" t="s">
        <v>3127</v>
      </c>
      <c r="D292" s="53" t="s">
        <v>428</v>
      </c>
      <c r="E292" s="66">
        <v>74</v>
      </c>
      <c r="F292" s="51">
        <f t="shared" si="13"/>
        <v>0.74</v>
      </c>
      <c r="G292" s="52" t="str">
        <f t="shared" si="12"/>
        <v>Khá</v>
      </c>
      <c r="H292" s="49"/>
    </row>
    <row r="293" spans="1:8" s="24" customFormat="1" ht="11.25">
      <c r="A293" s="23">
        <f t="shared" si="14"/>
        <v>287</v>
      </c>
      <c r="B293" s="66" t="s">
        <v>3128</v>
      </c>
      <c r="C293" s="65" t="s">
        <v>3129</v>
      </c>
      <c r="D293" s="53" t="s">
        <v>428</v>
      </c>
      <c r="E293" s="66">
        <v>52</v>
      </c>
      <c r="F293" s="51">
        <f t="shared" si="13"/>
        <v>0.52</v>
      </c>
      <c r="G293" s="52" t="str">
        <f t="shared" si="12"/>
        <v>Trung bình</v>
      </c>
      <c r="H293" s="49"/>
    </row>
    <row r="294" spans="1:8" s="24" customFormat="1" ht="11.25">
      <c r="A294" s="23">
        <f t="shared" si="14"/>
        <v>288</v>
      </c>
      <c r="B294" s="66" t="s">
        <v>3130</v>
      </c>
      <c r="C294" s="65" t="s">
        <v>3131</v>
      </c>
      <c r="D294" s="53" t="s">
        <v>428</v>
      </c>
      <c r="E294" s="66">
        <v>52</v>
      </c>
      <c r="F294" s="51">
        <f t="shared" si="13"/>
        <v>0.52</v>
      </c>
      <c r="G294" s="52" t="str">
        <f t="shared" si="12"/>
        <v>Trung bình</v>
      </c>
      <c r="H294" s="49"/>
    </row>
    <row r="295" spans="1:8" s="24" customFormat="1" ht="11.25">
      <c r="A295" s="23">
        <f t="shared" si="14"/>
        <v>289</v>
      </c>
      <c r="B295" s="66" t="s">
        <v>3132</v>
      </c>
      <c r="C295" s="65" t="s">
        <v>3133</v>
      </c>
      <c r="D295" s="53" t="s">
        <v>428</v>
      </c>
      <c r="E295" s="66">
        <v>70</v>
      </c>
      <c r="F295" s="51">
        <f t="shared" si="13"/>
        <v>0.7</v>
      </c>
      <c r="G295" s="52" t="str">
        <f t="shared" si="12"/>
        <v>Khá</v>
      </c>
      <c r="H295" s="49"/>
    </row>
    <row r="296" spans="1:8" s="24" customFormat="1" ht="11.25">
      <c r="A296" s="23">
        <f t="shared" si="14"/>
        <v>290</v>
      </c>
      <c r="B296" s="66" t="s">
        <v>3134</v>
      </c>
      <c r="C296" s="65" t="s">
        <v>3135</v>
      </c>
      <c r="D296" s="53" t="s">
        <v>428</v>
      </c>
      <c r="E296" s="66">
        <v>50</v>
      </c>
      <c r="F296" s="51">
        <f t="shared" si="13"/>
        <v>0.5</v>
      </c>
      <c r="G296" s="52" t="str">
        <f t="shared" si="12"/>
        <v>Trung bình</v>
      </c>
      <c r="H296" s="49"/>
    </row>
    <row r="297" spans="1:8" s="24" customFormat="1" ht="11.25">
      <c r="A297" s="23">
        <f t="shared" si="14"/>
        <v>291</v>
      </c>
      <c r="B297" s="66" t="s">
        <v>3136</v>
      </c>
      <c r="C297" s="65" t="s">
        <v>4409</v>
      </c>
      <c r="D297" s="53" t="s">
        <v>428</v>
      </c>
      <c r="E297" s="66">
        <v>60</v>
      </c>
      <c r="F297" s="51">
        <f t="shared" si="13"/>
        <v>0.6</v>
      </c>
      <c r="G297" s="52" t="str">
        <f t="shared" si="12"/>
        <v>TB Khá</v>
      </c>
      <c r="H297" s="49"/>
    </row>
    <row r="298" spans="1:8" s="24" customFormat="1" ht="11.25">
      <c r="A298" s="23">
        <f t="shared" si="14"/>
        <v>292</v>
      </c>
      <c r="B298" s="66" t="s">
        <v>3137</v>
      </c>
      <c r="C298" s="65" t="s">
        <v>3138</v>
      </c>
      <c r="D298" s="53" t="s">
        <v>428</v>
      </c>
      <c r="E298" s="66">
        <v>55</v>
      </c>
      <c r="F298" s="51">
        <f t="shared" si="13"/>
        <v>0.55</v>
      </c>
      <c r="G298" s="52" t="str">
        <f t="shared" si="12"/>
        <v>Trung bình</v>
      </c>
      <c r="H298" s="49"/>
    </row>
    <row r="299" spans="1:8" s="24" customFormat="1" ht="11.25">
      <c r="A299" s="23">
        <f t="shared" si="14"/>
        <v>293</v>
      </c>
      <c r="B299" s="66" t="s">
        <v>3139</v>
      </c>
      <c r="C299" s="65" t="s">
        <v>3140</v>
      </c>
      <c r="D299" s="53" t="s">
        <v>428</v>
      </c>
      <c r="E299" s="66">
        <v>0</v>
      </c>
      <c r="F299" s="51">
        <f t="shared" si="13"/>
        <v>0</v>
      </c>
      <c r="G299" s="52" t="str">
        <f t="shared" si="12"/>
        <v>Kém</v>
      </c>
      <c r="H299" s="49"/>
    </row>
    <row r="300" spans="1:8" s="24" customFormat="1" ht="11.25">
      <c r="A300" s="23">
        <f t="shared" si="14"/>
        <v>294</v>
      </c>
      <c r="B300" s="66" t="s">
        <v>3141</v>
      </c>
      <c r="C300" s="65" t="s">
        <v>3142</v>
      </c>
      <c r="D300" s="53" t="s">
        <v>428</v>
      </c>
      <c r="E300" s="66">
        <v>59</v>
      </c>
      <c r="F300" s="51">
        <f t="shared" si="13"/>
        <v>0.59</v>
      </c>
      <c r="G300" s="52" t="str">
        <f t="shared" si="12"/>
        <v>Trung bình</v>
      </c>
      <c r="H300" s="49"/>
    </row>
  </sheetData>
  <sheetProtection/>
  <autoFilter ref="A6:I300"/>
  <mergeCells count="3">
    <mergeCell ref="A1:H1"/>
    <mergeCell ref="A2:H2"/>
    <mergeCell ref="A3:H3"/>
  </mergeCells>
  <printOptions/>
  <pageMargins left="0.92" right="0" top="0" bottom="0" header="0.5" footer="0.5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J89"/>
  <sheetViews>
    <sheetView zoomScalePageLayoutView="0" workbookViewId="0" topLeftCell="A81">
      <selection activeCell="F101" sqref="F101:G101"/>
    </sheetView>
  </sheetViews>
  <sheetFormatPr defaultColWidth="9.140625" defaultRowHeight="12.75"/>
  <cols>
    <col min="1" max="1" width="4.28125" style="6" customWidth="1"/>
    <col min="2" max="2" width="11.8515625" style="6" customWidth="1"/>
    <col min="3" max="3" width="19.57421875" style="3" bestFit="1" customWidth="1"/>
    <col min="4" max="4" width="9.28125" style="6" bestFit="1" customWidth="1"/>
    <col min="5" max="5" width="9.140625" style="6" customWidth="1"/>
    <col min="6" max="6" width="11.7109375" style="6" customWidth="1"/>
    <col min="7" max="7" width="13.57421875" style="6" customWidth="1"/>
    <col min="8" max="8" width="12.8515625" style="6" customWidth="1"/>
    <col min="9" max="9" width="15.7109375" style="6" customWidth="1"/>
    <col min="10" max="10" width="13.140625" style="25" customWidth="1"/>
    <col min="11" max="12" width="9.140625" style="3" customWidth="1"/>
    <col min="13" max="13" width="19.28125" style="3" customWidth="1"/>
    <col min="14" max="16384" width="9.140625" style="3" customWidth="1"/>
  </cols>
  <sheetData>
    <row r="1" spans="1:10" ht="20.25" customHeight="1">
      <c r="A1" s="75" t="s">
        <v>3144</v>
      </c>
      <c r="B1" s="75"/>
      <c r="C1" s="75"/>
      <c r="D1" s="75"/>
      <c r="E1" s="75"/>
      <c r="F1" s="75"/>
      <c r="G1" s="75"/>
      <c r="H1" s="75"/>
      <c r="I1" s="48" t="s">
        <v>4274</v>
      </c>
      <c r="J1" s="2"/>
    </row>
    <row r="2" spans="1:10" ht="20.25" customHeight="1">
      <c r="A2" s="75" t="s">
        <v>1796</v>
      </c>
      <c r="B2" s="75"/>
      <c r="C2" s="75"/>
      <c r="D2" s="75"/>
      <c r="E2" s="75"/>
      <c r="F2" s="75"/>
      <c r="G2" s="75"/>
      <c r="H2" s="75"/>
      <c r="I2" s="2"/>
      <c r="J2" s="2"/>
    </row>
    <row r="3" spans="1:10" ht="20.25" customHeight="1">
      <c r="A3" s="75" t="s">
        <v>3774</v>
      </c>
      <c r="B3" s="75"/>
      <c r="C3" s="75"/>
      <c r="D3" s="75"/>
      <c r="E3" s="75"/>
      <c r="F3" s="75"/>
      <c r="G3" s="75"/>
      <c r="H3" s="75"/>
      <c r="I3" s="2"/>
      <c r="J3" s="2"/>
    </row>
    <row r="4" spans="1:10" ht="9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6" spans="1:10" ht="47.25">
      <c r="A6" s="8" t="s">
        <v>4265</v>
      </c>
      <c r="B6" s="8" t="s">
        <v>4266</v>
      </c>
      <c r="C6" s="8" t="s">
        <v>4267</v>
      </c>
      <c r="D6" s="9" t="s">
        <v>4268</v>
      </c>
      <c r="E6" s="8" t="s">
        <v>4269</v>
      </c>
      <c r="F6" s="10" t="s">
        <v>4270</v>
      </c>
      <c r="G6" s="10" t="s">
        <v>4271</v>
      </c>
      <c r="H6" s="8" t="s">
        <v>4272</v>
      </c>
      <c r="I6" s="3"/>
      <c r="J6" s="3"/>
    </row>
    <row r="7" spans="1:8" s="11" customFormat="1" ht="12.75">
      <c r="A7" s="23">
        <v>1</v>
      </c>
      <c r="B7" s="53" t="s">
        <v>1797</v>
      </c>
      <c r="C7" s="67" t="s">
        <v>1798</v>
      </c>
      <c r="D7" s="68" t="s">
        <v>1799</v>
      </c>
      <c r="E7" s="56">
        <v>72</v>
      </c>
      <c r="F7" s="54">
        <f>E7/100</f>
        <v>0.72</v>
      </c>
      <c r="G7" s="52" t="str">
        <f aca="true" t="shared" si="0" ref="G7:G69">IF(E7&gt;89,"Xuất sắc",IF((E7&gt;79)*AND(E7&lt;90),"Tốt",IF((E7&gt;69)*AND(E7&lt;80),"Khá",IF((E7&gt;59)*AND(E7&lt;70),"TB Khá",IF((E7&gt;49)*AND(E7&lt;60),"Trung bình",IF((E7&gt;29)*AND(E7&lt;50),"Yếu",IF((E7&lt;30)*AND(E7&gt;=0),"Kém","  ")))))))</f>
        <v>Khá</v>
      </c>
      <c r="H7" s="49"/>
    </row>
    <row r="8" spans="1:8" s="11" customFormat="1" ht="12.75">
      <c r="A8" s="23">
        <f>+A7+1</f>
        <v>2</v>
      </c>
      <c r="B8" s="53" t="s">
        <v>1800</v>
      </c>
      <c r="C8" s="67" t="s">
        <v>1801</v>
      </c>
      <c r="D8" s="68" t="s">
        <v>1799</v>
      </c>
      <c r="E8" s="56">
        <v>55</v>
      </c>
      <c r="F8" s="54">
        <f>E8/100</f>
        <v>0.55</v>
      </c>
      <c r="G8" s="52" t="str">
        <f t="shared" si="0"/>
        <v>Trung bình</v>
      </c>
      <c r="H8" s="49"/>
    </row>
    <row r="9" spans="1:8" s="11" customFormat="1" ht="12.75">
      <c r="A9" s="23">
        <f aca="true" t="shared" si="1" ref="A9:A72">+A8+1</f>
        <v>3</v>
      </c>
      <c r="B9" s="53" t="s">
        <v>1802</v>
      </c>
      <c r="C9" s="67" t="s">
        <v>1212</v>
      </c>
      <c r="D9" s="68" t="s">
        <v>1799</v>
      </c>
      <c r="E9" s="56">
        <v>55</v>
      </c>
      <c r="F9" s="54">
        <f aca="true" t="shared" si="2" ref="F9:F71">E9/100</f>
        <v>0.55</v>
      </c>
      <c r="G9" s="52" t="str">
        <f t="shared" si="0"/>
        <v>Trung bình</v>
      </c>
      <c r="H9" s="49"/>
    </row>
    <row r="10" spans="1:8" s="11" customFormat="1" ht="12.75">
      <c r="A10" s="23">
        <f t="shared" si="1"/>
        <v>4</v>
      </c>
      <c r="B10" s="53" t="s">
        <v>1803</v>
      </c>
      <c r="C10" s="67" t="s">
        <v>1804</v>
      </c>
      <c r="D10" s="68" t="s">
        <v>1799</v>
      </c>
      <c r="E10" s="56">
        <v>55</v>
      </c>
      <c r="F10" s="54">
        <f t="shared" si="2"/>
        <v>0.55</v>
      </c>
      <c r="G10" s="52" t="str">
        <f t="shared" si="0"/>
        <v>Trung bình</v>
      </c>
      <c r="H10" s="49"/>
    </row>
    <row r="11" spans="1:8" s="11" customFormat="1" ht="12.75">
      <c r="A11" s="23">
        <f t="shared" si="1"/>
        <v>5</v>
      </c>
      <c r="B11" s="53" t="s">
        <v>1805</v>
      </c>
      <c r="C11" s="67" t="s">
        <v>1806</v>
      </c>
      <c r="D11" s="68" t="s">
        <v>1799</v>
      </c>
      <c r="E11" s="56">
        <v>55</v>
      </c>
      <c r="F11" s="54">
        <f t="shared" si="2"/>
        <v>0.55</v>
      </c>
      <c r="G11" s="52" t="str">
        <f t="shared" si="0"/>
        <v>Trung bình</v>
      </c>
      <c r="H11" s="49"/>
    </row>
    <row r="12" spans="1:8" s="11" customFormat="1" ht="12.75">
      <c r="A12" s="23">
        <f t="shared" si="1"/>
        <v>6</v>
      </c>
      <c r="B12" s="53" t="s">
        <v>1807</v>
      </c>
      <c r="C12" s="67" t="s">
        <v>1808</v>
      </c>
      <c r="D12" s="68" t="s">
        <v>1799</v>
      </c>
      <c r="E12" s="56">
        <v>55</v>
      </c>
      <c r="F12" s="54">
        <f t="shared" si="2"/>
        <v>0.55</v>
      </c>
      <c r="G12" s="52" t="str">
        <f t="shared" si="0"/>
        <v>Trung bình</v>
      </c>
      <c r="H12" s="49"/>
    </row>
    <row r="13" spans="1:8" s="11" customFormat="1" ht="12.75">
      <c r="A13" s="23">
        <f t="shared" si="1"/>
        <v>7</v>
      </c>
      <c r="B13" s="53" t="s">
        <v>1809</v>
      </c>
      <c r="C13" s="67" t="s">
        <v>1810</v>
      </c>
      <c r="D13" s="68" t="s">
        <v>1799</v>
      </c>
      <c r="E13" s="56">
        <v>55</v>
      </c>
      <c r="F13" s="54">
        <f t="shared" si="2"/>
        <v>0.55</v>
      </c>
      <c r="G13" s="52" t="str">
        <f t="shared" si="0"/>
        <v>Trung bình</v>
      </c>
      <c r="H13" s="49"/>
    </row>
    <row r="14" spans="1:8" s="11" customFormat="1" ht="12.75">
      <c r="A14" s="23">
        <f t="shared" si="1"/>
        <v>8</v>
      </c>
      <c r="B14" s="53" t="s">
        <v>1811</v>
      </c>
      <c r="C14" s="67" t="s">
        <v>1812</v>
      </c>
      <c r="D14" s="68" t="s">
        <v>1799</v>
      </c>
      <c r="E14" s="56">
        <v>55</v>
      </c>
      <c r="F14" s="54">
        <f t="shared" si="2"/>
        <v>0.55</v>
      </c>
      <c r="G14" s="52" t="str">
        <f t="shared" si="0"/>
        <v>Trung bình</v>
      </c>
      <c r="H14" s="49"/>
    </row>
    <row r="15" spans="1:8" s="11" customFormat="1" ht="12.75">
      <c r="A15" s="23">
        <f t="shared" si="1"/>
        <v>9</v>
      </c>
      <c r="B15" s="53" t="s">
        <v>1813</v>
      </c>
      <c r="C15" s="67" t="s">
        <v>4204</v>
      </c>
      <c r="D15" s="68" t="s">
        <v>1799</v>
      </c>
      <c r="E15" s="56">
        <v>55</v>
      </c>
      <c r="F15" s="54">
        <f t="shared" si="2"/>
        <v>0.55</v>
      </c>
      <c r="G15" s="52" t="str">
        <f t="shared" si="0"/>
        <v>Trung bình</v>
      </c>
      <c r="H15" s="49"/>
    </row>
    <row r="16" spans="1:8" s="11" customFormat="1" ht="12.75">
      <c r="A16" s="23">
        <f t="shared" si="1"/>
        <v>10</v>
      </c>
      <c r="B16" s="53" t="s">
        <v>1814</v>
      </c>
      <c r="C16" s="67" t="s">
        <v>1815</v>
      </c>
      <c r="D16" s="68" t="s">
        <v>1799</v>
      </c>
      <c r="E16" s="56">
        <v>75</v>
      </c>
      <c r="F16" s="54">
        <f t="shared" si="2"/>
        <v>0.75</v>
      </c>
      <c r="G16" s="52" t="str">
        <f t="shared" si="0"/>
        <v>Khá</v>
      </c>
      <c r="H16" s="49"/>
    </row>
    <row r="17" spans="1:8" s="11" customFormat="1" ht="12.75">
      <c r="A17" s="23">
        <f t="shared" si="1"/>
        <v>11</v>
      </c>
      <c r="B17" s="53" t="s">
        <v>1816</v>
      </c>
      <c r="C17" s="67" t="s">
        <v>1817</v>
      </c>
      <c r="D17" s="68" t="s">
        <v>1799</v>
      </c>
      <c r="E17" s="56">
        <v>65</v>
      </c>
      <c r="F17" s="54">
        <f t="shared" si="2"/>
        <v>0.65</v>
      </c>
      <c r="G17" s="52" t="str">
        <f t="shared" si="0"/>
        <v>TB Khá</v>
      </c>
      <c r="H17" s="49"/>
    </row>
    <row r="18" spans="1:8" s="11" customFormat="1" ht="12.75">
      <c r="A18" s="23">
        <f t="shared" si="1"/>
        <v>12</v>
      </c>
      <c r="B18" s="53" t="s">
        <v>1818</v>
      </c>
      <c r="C18" s="67" t="s">
        <v>1819</v>
      </c>
      <c r="D18" s="68" t="s">
        <v>1799</v>
      </c>
      <c r="E18" s="56">
        <v>55</v>
      </c>
      <c r="F18" s="54">
        <f t="shared" si="2"/>
        <v>0.55</v>
      </c>
      <c r="G18" s="52" t="str">
        <f t="shared" si="0"/>
        <v>Trung bình</v>
      </c>
      <c r="H18" s="49"/>
    </row>
    <row r="19" spans="1:8" s="11" customFormat="1" ht="12.75">
      <c r="A19" s="23">
        <f t="shared" si="1"/>
        <v>13</v>
      </c>
      <c r="B19" s="53" t="s">
        <v>1820</v>
      </c>
      <c r="C19" s="67" t="s">
        <v>1821</v>
      </c>
      <c r="D19" s="68" t="s">
        <v>1799</v>
      </c>
      <c r="E19" s="56">
        <v>55</v>
      </c>
      <c r="F19" s="54">
        <f t="shared" si="2"/>
        <v>0.55</v>
      </c>
      <c r="G19" s="52" t="str">
        <f t="shared" si="0"/>
        <v>Trung bình</v>
      </c>
      <c r="H19" s="49"/>
    </row>
    <row r="20" spans="1:8" s="11" customFormat="1" ht="12.75">
      <c r="A20" s="23">
        <f t="shared" si="1"/>
        <v>14</v>
      </c>
      <c r="B20" s="53" t="s">
        <v>1822</v>
      </c>
      <c r="C20" s="67" t="s">
        <v>1823</v>
      </c>
      <c r="D20" s="68" t="s">
        <v>1799</v>
      </c>
      <c r="E20" s="56">
        <v>70</v>
      </c>
      <c r="F20" s="54">
        <f t="shared" si="2"/>
        <v>0.7</v>
      </c>
      <c r="G20" s="52" t="str">
        <f t="shared" si="0"/>
        <v>Khá</v>
      </c>
      <c r="H20" s="49"/>
    </row>
    <row r="21" spans="1:8" s="11" customFormat="1" ht="12.75">
      <c r="A21" s="23">
        <f t="shared" si="1"/>
        <v>15</v>
      </c>
      <c r="B21" s="53" t="s">
        <v>1824</v>
      </c>
      <c r="C21" s="67" t="s">
        <v>1825</v>
      </c>
      <c r="D21" s="68" t="s">
        <v>1799</v>
      </c>
      <c r="E21" s="56">
        <v>61</v>
      </c>
      <c r="F21" s="54">
        <f t="shared" si="2"/>
        <v>0.61</v>
      </c>
      <c r="G21" s="52" t="str">
        <f t="shared" si="0"/>
        <v>TB Khá</v>
      </c>
      <c r="H21" s="49"/>
    </row>
    <row r="22" spans="1:8" s="11" customFormat="1" ht="12.75">
      <c r="A22" s="23">
        <f t="shared" si="1"/>
        <v>16</v>
      </c>
      <c r="B22" s="53" t="s">
        <v>1826</v>
      </c>
      <c r="C22" s="67" t="s">
        <v>1827</v>
      </c>
      <c r="D22" s="68" t="s">
        <v>1799</v>
      </c>
      <c r="E22" s="56">
        <v>55</v>
      </c>
      <c r="F22" s="54">
        <f t="shared" si="2"/>
        <v>0.55</v>
      </c>
      <c r="G22" s="52" t="str">
        <f t="shared" si="0"/>
        <v>Trung bình</v>
      </c>
      <c r="H22" s="49"/>
    </row>
    <row r="23" spans="1:8" s="11" customFormat="1" ht="12.75">
      <c r="A23" s="23">
        <f t="shared" si="1"/>
        <v>17</v>
      </c>
      <c r="B23" s="53" t="s">
        <v>1828</v>
      </c>
      <c r="C23" s="67" t="s">
        <v>1829</v>
      </c>
      <c r="D23" s="68" t="s">
        <v>1799</v>
      </c>
      <c r="E23" s="56">
        <v>55</v>
      </c>
      <c r="F23" s="54">
        <f t="shared" si="2"/>
        <v>0.55</v>
      </c>
      <c r="G23" s="52" t="str">
        <f t="shared" si="0"/>
        <v>Trung bình</v>
      </c>
      <c r="H23" s="49"/>
    </row>
    <row r="24" spans="1:8" s="11" customFormat="1" ht="12.75">
      <c r="A24" s="23">
        <f t="shared" si="1"/>
        <v>18</v>
      </c>
      <c r="B24" s="53" t="s">
        <v>1830</v>
      </c>
      <c r="C24" s="67" t="s">
        <v>4327</v>
      </c>
      <c r="D24" s="68" t="s">
        <v>1799</v>
      </c>
      <c r="E24" s="56">
        <v>73</v>
      </c>
      <c r="F24" s="54">
        <f t="shared" si="2"/>
        <v>0.73</v>
      </c>
      <c r="G24" s="52" t="str">
        <f t="shared" si="0"/>
        <v>Khá</v>
      </c>
      <c r="H24" s="49"/>
    </row>
    <row r="25" spans="1:8" s="11" customFormat="1" ht="12.75">
      <c r="A25" s="23">
        <f t="shared" si="1"/>
        <v>19</v>
      </c>
      <c r="B25" s="53" t="s">
        <v>1831</v>
      </c>
      <c r="C25" s="67" t="s">
        <v>2176</v>
      </c>
      <c r="D25" s="68" t="s">
        <v>1799</v>
      </c>
      <c r="E25" s="56">
        <v>55</v>
      </c>
      <c r="F25" s="54">
        <f t="shared" si="2"/>
        <v>0.55</v>
      </c>
      <c r="G25" s="52" t="str">
        <f t="shared" si="0"/>
        <v>Trung bình</v>
      </c>
      <c r="H25" s="49"/>
    </row>
    <row r="26" spans="1:8" s="11" customFormat="1" ht="12.75">
      <c r="A26" s="23">
        <f t="shared" si="1"/>
        <v>20</v>
      </c>
      <c r="B26" s="53" t="s">
        <v>1832</v>
      </c>
      <c r="C26" s="67" t="s">
        <v>1833</v>
      </c>
      <c r="D26" s="68" t="s">
        <v>1799</v>
      </c>
      <c r="E26" s="56">
        <v>65</v>
      </c>
      <c r="F26" s="54">
        <f t="shared" si="2"/>
        <v>0.65</v>
      </c>
      <c r="G26" s="52" t="str">
        <f t="shared" si="0"/>
        <v>TB Khá</v>
      </c>
      <c r="H26" s="49"/>
    </row>
    <row r="27" spans="1:8" s="11" customFormat="1" ht="12.75">
      <c r="A27" s="23">
        <f t="shared" si="1"/>
        <v>21</v>
      </c>
      <c r="B27" s="53" t="s">
        <v>1834</v>
      </c>
      <c r="C27" s="67" t="s">
        <v>1835</v>
      </c>
      <c r="D27" s="68" t="s">
        <v>1799</v>
      </c>
      <c r="E27" s="56">
        <v>55</v>
      </c>
      <c r="F27" s="54">
        <f t="shared" si="2"/>
        <v>0.55</v>
      </c>
      <c r="G27" s="52" t="str">
        <f t="shared" si="0"/>
        <v>Trung bình</v>
      </c>
      <c r="H27" s="49"/>
    </row>
    <row r="28" spans="1:8" s="11" customFormat="1" ht="12.75">
      <c r="A28" s="23">
        <f t="shared" si="1"/>
        <v>22</v>
      </c>
      <c r="B28" s="53" t="s">
        <v>1836</v>
      </c>
      <c r="C28" s="67" t="s">
        <v>1837</v>
      </c>
      <c r="D28" s="68" t="s">
        <v>1799</v>
      </c>
      <c r="E28" s="56">
        <v>55</v>
      </c>
      <c r="F28" s="54">
        <f t="shared" si="2"/>
        <v>0.55</v>
      </c>
      <c r="G28" s="52" t="str">
        <f t="shared" si="0"/>
        <v>Trung bình</v>
      </c>
      <c r="H28" s="49"/>
    </row>
    <row r="29" spans="1:8" s="11" customFormat="1" ht="12.75">
      <c r="A29" s="23">
        <f t="shared" si="1"/>
        <v>23</v>
      </c>
      <c r="B29" s="53" t="s">
        <v>1838</v>
      </c>
      <c r="C29" s="67" t="s">
        <v>1839</v>
      </c>
      <c r="D29" s="68" t="s">
        <v>1799</v>
      </c>
      <c r="E29" s="56">
        <v>78</v>
      </c>
      <c r="F29" s="54">
        <f t="shared" si="2"/>
        <v>0.78</v>
      </c>
      <c r="G29" s="52" t="str">
        <f t="shared" si="0"/>
        <v>Khá</v>
      </c>
      <c r="H29" s="49"/>
    </row>
    <row r="30" spans="1:8" s="11" customFormat="1" ht="12.75">
      <c r="A30" s="23">
        <f t="shared" si="1"/>
        <v>24</v>
      </c>
      <c r="B30" s="53" t="s">
        <v>1840</v>
      </c>
      <c r="C30" s="67" t="s">
        <v>1841</v>
      </c>
      <c r="D30" s="68" t="s">
        <v>1799</v>
      </c>
      <c r="E30" s="56">
        <v>55</v>
      </c>
      <c r="F30" s="54">
        <f t="shared" si="2"/>
        <v>0.55</v>
      </c>
      <c r="G30" s="52" t="str">
        <f t="shared" si="0"/>
        <v>Trung bình</v>
      </c>
      <c r="H30" s="49"/>
    </row>
    <row r="31" spans="1:8" s="11" customFormat="1" ht="12.75">
      <c r="A31" s="23">
        <f t="shared" si="1"/>
        <v>25</v>
      </c>
      <c r="B31" s="53" t="s">
        <v>1842</v>
      </c>
      <c r="C31" s="67" t="s">
        <v>1843</v>
      </c>
      <c r="D31" s="68" t="s">
        <v>1799</v>
      </c>
      <c r="E31" s="56">
        <v>55</v>
      </c>
      <c r="F31" s="54">
        <f t="shared" si="2"/>
        <v>0.55</v>
      </c>
      <c r="G31" s="52" t="str">
        <f t="shared" si="0"/>
        <v>Trung bình</v>
      </c>
      <c r="H31" s="49"/>
    </row>
    <row r="32" spans="1:8" s="11" customFormat="1" ht="12.75">
      <c r="A32" s="23">
        <f t="shared" si="1"/>
        <v>26</v>
      </c>
      <c r="B32" s="53" t="s">
        <v>1844</v>
      </c>
      <c r="C32" s="67" t="s">
        <v>1845</v>
      </c>
      <c r="D32" s="68" t="s">
        <v>1799</v>
      </c>
      <c r="E32" s="56">
        <v>55</v>
      </c>
      <c r="F32" s="54">
        <f t="shared" si="2"/>
        <v>0.55</v>
      </c>
      <c r="G32" s="52" t="str">
        <f t="shared" si="0"/>
        <v>Trung bình</v>
      </c>
      <c r="H32" s="49"/>
    </row>
    <row r="33" spans="1:8" s="11" customFormat="1" ht="12.75">
      <c r="A33" s="23">
        <f t="shared" si="1"/>
        <v>27</v>
      </c>
      <c r="B33" s="53" t="s">
        <v>1846</v>
      </c>
      <c r="C33" s="67" t="s">
        <v>1847</v>
      </c>
      <c r="D33" s="68" t="s">
        <v>1799</v>
      </c>
      <c r="E33" s="56">
        <v>65</v>
      </c>
      <c r="F33" s="54">
        <f t="shared" si="2"/>
        <v>0.65</v>
      </c>
      <c r="G33" s="52" t="str">
        <f t="shared" si="0"/>
        <v>TB Khá</v>
      </c>
      <c r="H33" s="49"/>
    </row>
    <row r="34" spans="1:8" s="11" customFormat="1" ht="12.75">
      <c r="A34" s="23">
        <f t="shared" si="1"/>
        <v>28</v>
      </c>
      <c r="B34" s="53" t="s">
        <v>1848</v>
      </c>
      <c r="C34" s="67" t="s">
        <v>751</v>
      </c>
      <c r="D34" s="68" t="s">
        <v>1799</v>
      </c>
      <c r="E34" s="56">
        <v>72</v>
      </c>
      <c r="F34" s="54">
        <f t="shared" si="2"/>
        <v>0.72</v>
      </c>
      <c r="G34" s="52" t="str">
        <f t="shared" si="0"/>
        <v>Khá</v>
      </c>
      <c r="H34" s="49"/>
    </row>
    <row r="35" spans="1:8" s="11" customFormat="1" ht="12.75">
      <c r="A35" s="23">
        <f t="shared" si="1"/>
        <v>29</v>
      </c>
      <c r="B35" s="53" t="s">
        <v>1849</v>
      </c>
      <c r="C35" s="67" t="s">
        <v>1850</v>
      </c>
      <c r="D35" s="68" t="s">
        <v>1799</v>
      </c>
      <c r="E35" s="56">
        <v>55</v>
      </c>
      <c r="F35" s="54">
        <f t="shared" si="2"/>
        <v>0.55</v>
      </c>
      <c r="G35" s="52" t="str">
        <f t="shared" si="0"/>
        <v>Trung bình</v>
      </c>
      <c r="H35" s="49"/>
    </row>
    <row r="36" spans="1:8" s="11" customFormat="1" ht="12.75">
      <c r="A36" s="23">
        <f t="shared" si="1"/>
        <v>30</v>
      </c>
      <c r="B36" s="53" t="s">
        <v>1851</v>
      </c>
      <c r="C36" s="67" t="s">
        <v>1852</v>
      </c>
      <c r="D36" s="68" t="s">
        <v>1799</v>
      </c>
      <c r="E36" s="56">
        <v>55</v>
      </c>
      <c r="F36" s="54">
        <f t="shared" si="2"/>
        <v>0.55</v>
      </c>
      <c r="G36" s="52" t="str">
        <f t="shared" si="0"/>
        <v>Trung bình</v>
      </c>
      <c r="H36" s="49"/>
    </row>
    <row r="37" spans="1:8" s="11" customFormat="1" ht="12.75">
      <c r="A37" s="23">
        <f t="shared" si="1"/>
        <v>31</v>
      </c>
      <c r="B37" s="53" t="s">
        <v>1853</v>
      </c>
      <c r="C37" s="67" t="s">
        <v>1854</v>
      </c>
      <c r="D37" s="68" t="s">
        <v>1799</v>
      </c>
      <c r="E37" s="56">
        <v>55</v>
      </c>
      <c r="F37" s="54">
        <f t="shared" si="2"/>
        <v>0.55</v>
      </c>
      <c r="G37" s="52" t="str">
        <f t="shared" si="0"/>
        <v>Trung bình</v>
      </c>
      <c r="H37" s="49"/>
    </row>
    <row r="38" spans="1:8" s="11" customFormat="1" ht="12.75">
      <c r="A38" s="23">
        <f t="shared" si="1"/>
        <v>32</v>
      </c>
      <c r="B38" s="53" t="s">
        <v>1855</v>
      </c>
      <c r="C38" s="67" t="s">
        <v>1856</v>
      </c>
      <c r="D38" s="68" t="s">
        <v>1799</v>
      </c>
      <c r="E38" s="56">
        <v>65</v>
      </c>
      <c r="F38" s="54">
        <f t="shared" si="2"/>
        <v>0.65</v>
      </c>
      <c r="G38" s="52" t="str">
        <f t="shared" si="0"/>
        <v>TB Khá</v>
      </c>
      <c r="H38" s="49"/>
    </row>
    <row r="39" spans="1:8" s="11" customFormat="1" ht="12.75">
      <c r="A39" s="23">
        <f t="shared" si="1"/>
        <v>33</v>
      </c>
      <c r="B39" s="53" t="s">
        <v>1857</v>
      </c>
      <c r="C39" s="67" t="s">
        <v>1858</v>
      </c>
      <c r="D39" s="68" t="s">
        <v>1799</v>
      </c>
      <c r="E39" s="56">
        <v>55</v>
      </c>
      <c r="F39" s="54">
        <f t="shared" si="2"/>
        <v>0.55</v>
      </c>
      <c r="G39" s="52" t="str">
        <f t="shared" si="0"/>
        <v>Trung bình</v>
      </c>
      <c r="H39" s="49"/>
    </row>
    <row r="40" spans="1:8" s="11" customFormat="1" ht="12.75">
      <c r="A40" s="23">
        <f t="shared" si="1"/>
        <v>34</v>
      </c>
      <c r="B40" s="53" t="s">
        <v>1859</v>
      </c>
      <c r="C40" s="67" t="s">
        <v>1860</v>
      </c>
      <c r="D40" s="68" t="s">
        <v>1799</v>
      </c>
      <c r="E40" s="56">
        <v>70</v>
      </c>
      <c r="F40" s="54">
        <f t="shared" si="2"/>
        <v>0.7</v>
      </c>
      <c r="G40" s="52" t="str">
        <f t="shared" si="0"/>
        <v>Khá</v>
      </c>
      <c r="H40" s="49"/>
    </row>
    <row r="41" spans="1:8" s="11" customFormat="1" ht="12.75">
      <c r="A41" s="23">
        <f t="shared" si="1"/>
        <v>35</v>
      </c>
      <c r="B41" s="53" t="s">
        <v>1861</v>
      </c>
      <c r="C41" s="67" t="s">
        <v>1862</v>
      </c>
      <c r="D41" s="68" t="s">
        <v>1799</v>
      </c>
      <c r="E41" s="56">
        <v>55</v>
      </c>
      <c r="F41" s="54">
        <f t="shared" si="2"/>
        <v>0.55</v>
      </c>
      <c r="G41" s="52" t="str">
        <f t="shared" si="0"/>
        <v>Trung bình</v>
      </c>
      <c r="H41" s="49"/>
    </row>
    <row r="42" spans="1:8" s="11" customFormat="1" ht="12.75">
      <c r="A42" s="23">
        <f t="shared" si="1"/>
        <v>36</v>
      </c>
      <c r="B42" s="53" t="s">
        <v>1863</v>
      </c>
      <c r="C42" s="67" t="s">
        <v>1864</v>
      </c>
      <c r="D42" s="68" t="s">
        <v>1799</v>
      </c>
      <c r="E42" s="56">
        <v>55</v>
      </c>
      <c r="F42" s="54">
        <f t="shared" si="2"/>
        <v>0.55</v>
      </c>
      <c r="G42" s="52" t="str">
        <f t="shared" si="0"/>
        <v>Trung bình</v>
      </c>
      <c r="H42" s="49"/>
    </row>
    <row r="43" spans="1:8" s="11" customFormat="1" ht="12.75">
      <c r="A43" s="23">
        <f t="shared" si="1"/>
        <v>37</v>
      </c>
      <c r="B43" s="53" t="s">
        <v>1865</v>
      </c>
      <c r="C43" s="67" t="s">
        <v>1866</v>
      </c>
      <c r="D43" s="68" t="s">
        <v>1799</v>
      </c>
      <c r="E43" s="56">
        <v>80</v>
      </c>
      <c r="F43" s="54">
        <f t="shared" si="2"/>
        <v>0.8</v>
      </c>
      <c r="G43" s="52" t="str">
        <f t="shared" si="0"/>
        <v>Tốt</v>
      </c>
      <c r="H43" s="49"/>
    </row>
    <row r="44" spans="1:8" s="11" customFormat="1" ht="12.75">
      <c r="A44" s="23">
        <f t="shared" si="1"/>
        <v>38</v>
      </c>
      <c r="B44" s="53" t="s">
        <v>1867</v>
      </c>
      <c r="C44" s="67" t="s">
        <v>1868</v>
      </c>
      <c r="D44" s="68" t="s">
        <v>1799</v>
      </c>
      <c r="E44" s="56">
        <v>55</v>
      </c>
      <c r="F44" s="54">
        <f t="shared" si="2"/>
        <v>0.55</v>
      </c>
      <c r="G44" s="52" t="str">
        <f t="shared" si="0"/>
        <v>Trung bình</v>
      </c>
      <c r="H44" s="49"/>
    </row>
    <row r="45" spans="1:8" s="11" customFormat="1" ht="12.75">
      <c r="A45" s="23">
        <f t="shared" si="1"/>
        <v>39</v>
      </c>
      <c r="B45" s="53" t="s">
        <v>1869</v>
      </c>
      <c r="C45" s="67" t="s">
        <v>1870</v>
      </c>
      <c r="D45" s="68" t="s">
        <v>1799</v>
      </c>
      <c r="E45" s="56">
        <v>55</v>
      </c>
      <c r="F45" s="54">
        <f t="shared" si="2"/>
        <v>0.55</v>
      </c>
      <c r="G45" s="52" t="str">
        <f t="shared" si="0"/>
        <v>Trung bình</v>
      </c>
      <c r="H45" s="49"/>
    </row>
    <row r="46" spans="1:8" s="11" customFormat="1" ht="12.75">
      <c r="A46" s="23">
        <f t="shared" si="1"/>
        <v>40</v>
      </c>
      <c r="B46" s="53" t="s">
        <v>1871</v>
      </c>
      <c r="C46" s="67" t="s">
        <v>1872</v>
      </c>
      <c r="D46" s="68" t="s">
        <v>1799</v>
      </c>
      <c r="E46" s="56">
        <v>55</v>
      </c>
      <c r="F46" s="54">
        <f t="shared" si="2"/>
        <v>0.55</v>
      </c>
      <c r="G46" s="52" t="str">
        <f t="shared" si="0"/>
        <v>Trung bình</v>
      </c>
      <c r="H46" s="49"/>
    </row>
    <row r="47" spans="1:8" s="11" customFormat="1" ht="12.75">
      <c r="A47" s="23">
        <f t="shared" si="1"/>
        <v>41</v>
      </c>
      <c r="B47" s="53" t="s">
        <v>1873</v>
      </c>
      <c r="C47" s="67" t="s">
        <v>1874</v>
      </c>
      <c r="D47" s="68" t="s">
        <v>1799</v>
      </c>
      <c r="E47" s="56">
        <v>55</v>
      </c>
      <c r="F47" s="54">
        <f t="shared" si="2"/>
        <v>0.55</v>
      </c>
      <c r="G47" s="52" t="str">
        <f t="shared" si="0"/>
        <v>Trung bình</v>
      </c>
      <c r="H47" s="49"/>
    </row>
    <row r="48" spans="1:8" s="11" customFormat="1" ht="12.75">
      <c r="A48" s="23">
        <f t="shared" si="1"/>
        <v>42</v>
      </c>
      <c r="B48" s="53" t="s">
        <v>1875</v>
      </c>
      <c r="C48" s="67" t="s">
        <v>3614</v>
      </c>
      <c r="D48" s="68" t="s">
        <v>1799</v>
      </c>
      <c r="E48" s="56">
        <v>55</v>
      </c>
      <c r="F48" s="54">
        <f t="shared" si="2"/>
        <v>0.55</v>
      </c>
      <c r="G48" s="52" t="str">
        <f t="shared" si="0"/>
        <v>Trung bình</v>
      </c>
      <c r="H48" s="49"/>
    </row>
    <row r="49" spans="1:8" s="11" customFormat="1" ht="12.75">
      <c r="A49" s="23">
        <f t="shared" si="1"/>
        <v>43</v>
      </c>
      <c r="B49" s="53" t="s">
        <v>1876</v>
      </c>
      <c r="C49" s="67" t="s">
        <v>1877</v>
      </c>
      <c r="D49" s="68" t="s">
        <v>1799</v>
      </c>
      <c r="E49" s="56">
        <v>87</v>
      </c>
      <c r="F49" s="54">
        <f t="shared" si="2"/>
        <v>0.87</v>
      </c>
      <c r="G49" s="52" t="str">
        <f t="shared" si="0"/>
        <v>Tốt</v>
      </c>
      <c r="H49" s="49"/>
    </row>
    <row r="50" spans="1:8" s="11" customFormat="1" ht="12.75">
      <c r="A50" s="23">
        <f t="shared" si="1"/>
        <v>44</v>
      </c>
      <c r="B50" s="53" t="s">
        <v>1878</v>
      </c>
      <c r="C50" s="67" t="s">
        <v>1879</v>
      </c>
      <c r="D50" s="68" t="s">
        <v>1799</v>
      </c>
      <c r="E50" s="56">
        <v>80</v>
      </c>
      <c r="F50" s="54">
        <f t="shared" si="2"/>
        <v>0.8</v>
      </c>
      <c r="G50" s="52" t="str">
        <f t="shared" si="0"/>
        <v>Tốt</v>
      </c>
      <c r="H50" s="49"/>
    </row>
    <row r="51" spans="1:8" s="11" customFormat="1" ht="12.75">
      <c r="A51" s="23">
        <f t="shared" si="1"/>
        <v>45</v>
      </c>
      <c r="B51" s="53" t="s">
        <v>1880</v>
      </c>
      <c r="C51" s="67" t="s">
        <v>1881</v>
      </c>
      <c r="D51" s="68" t="s">
        <v>1799</v>
      </c>
      <c r="E51" s="56">
        <v>80</v>
      </c>
      <c r="F51" s="54">
        <f t="shared" si="2"/>
        <v>0.8</v>
      </c>
      <c r="G51" s="52" t="str">
        <f t="shared" si="0"/>
        <v>Tốt</v>
      </c>
      <c r="H51" s="49"/>
    </row>
    <row r="52" spans="1:8" s="11" customFormat="1" ht="12.75">
      <c r="A52" s="23">
        <f t="shared" si="1"/>
        <v>46</v>
      </c>
      <c r="B52" s="53" t="s">
        <v>1882</v>
      </c>
      <c r="C52" s="67" t="s">
        <v>3086</v>
      </c>
      <c r="D52" s="68" t="s">
        <v>1799</v>
      </c>
      <c r="E52" s="56">
        <v>61</v>
      </c>
      <c r="F52" s="54">
        <f t="shared" si="2"/>
        <v>0.61</v>
      </c>
      <c r="G52" s="52" t="str">
        <f t="shared" si="0"/>
        <v>TB Khá</v>
      </c>
      <c r="H52" s="49"/>
    </row>
    <row r="53" spans="1:8" s="11" customFormat="1" ht="12.75">
      <c r="A53" s="23">
        <f t="shared" si="1"/>
        <v>47</v>
      </c>
      <c r="B53" s="53" t="s">
        <v>1883</v>
      </c>
      <c r="C53" s="67" t="s">
        <v>1884</v>
      </c>
      <c r="D53" s="68" t="s">
        <v>1799</v>
      </c>
      <c r="E53" s="56">
        <v>65</v>
      </c>
      <c r="F53" s="54">
        <f t="shared" si="2"/>
        <v>0.65</v>
      </c>
      <c r="G53" s="52" t="str">
        <f t="shared" si="0"/>
        <v>TB Khá</v>
      </c>
      <c r="H53" s="49"/>
    </row>
    <row r="54" spans="1:8" s="11" customFormat="1" ht="12.75">
      <c r="A54" s="23">
        <f t="shared" si="1"/>
        <v>48</v>
      </c>
      <c r="B54" s="53" t="s">
        <v>1885</v>
      </c>
      <c r="C54" s="67" t="s">
        <v>3052</v>
      </c>
      <c r="D54" s="68" t="s">
        <v>1799</v>
      </c>
      <c r="E54" s="56">
        <v>65</v>
      </c>
      <c r="F54" s="54">
        <f t="shared" si="2"/>
        <v>0.65</v>
      </c>
      <c r="G54" s="52" t="str">
        <f t="shared" si="0"/>
        <v>TB Khá</v>
      </c>
      <c r="H54" s="49"/>
    </row>
    <row r="55" spans="1:8" s="11" customFormat="1" ht="12.75">
      <c r="A55" s="23">
        <f t="shared" si="1"/>
        <v>49</v>
      </c>
      <c r="B55" s="53" t="s">
        <v>1886</v>
      </c>
      <c r="C55" s="67" t="s">
        <v>1887</v>
      </c>
      <c r="D55" s="68" t="s">
        <v>1799</v>
      </c>
      <c r="E55" s="56">
        <v>55</v>
      </c>
      <c r="F55" s="54">
        <f t="shared" si="2"/>
        <v>0.55</v>
      </c>
      <c r="G55" s="52" t="str">
        <f t="shared" si="0"/>
        <v>Trung bình</v>
      </c>
      <c r="H55" s="49"/>
    </row>
    <row r="56" spans="1:8" s="11" customFormat="1" ht="12.75">
      <c r="A56" s="23">
        <f t="shared" si="1"/>
        <v>50</v>
      </c>
      <c r="B56" s="53" t="s">
        <v>1888</v>
      </c>
      <c r="C56" s="67" t="s">
        <v>1889</v>
      </c>
      <c r="D56" s="68" t="s">
        <v>1799</v>
      </c>
      <c r="E56" s="56">
        <v>55</v>
      </c>
      <c r="F56" s="54">
        <f t="shared" si="2"/>
        <v>0.55</v>
      </c>
      <c r="G56" s="52" t="str">
        <f t="shared" si="0"/>
        <v>Trung bình</v>
      </c>
      <c r="H56" s="49"/>
    </row>
    <row r="57" spans="1:8" s="11" customFormat="1" ht="12.75">
      <c r="A57" s="23">
        <f t="shared" si="1"/>
        <v>51</v>
      </c>
      <c r="B57" s="53" t="s">
        <v>1890</v>
      </c>
      <c r="C57" s="67" t="s">
        <v>1891</v>
      </c>
      <c r="D57" s="68" t="s">
        <v>1799</v>
      </c>
      <c r="E57" s="56">
        <v>65</v>
      </c>
      <c r="F57" s="54">
        <f t="shared" si="2"/>
        <v>0.65</v>
      </c>
      <c r="G57" s="52" t="str">
        <f t="shared" si="0"/>
        <v>TB Khá</v>
      </c>
      <c r="H57" s="49"/>
    </row>
    <row r="58" spans="1:8" s="11" customFormat="1" ht="12.75">
      <c r="A58" s="23">
        <f t="shared" si="1"/>
        <v>52</v>
      </c>
      <c r="B58" s="53" t="s">
        <v>1892</v>
      </c>
      <c r="C58" s="67" t="s">
        <v>1893</v>
      </c>
      <c r="D58" s="68" t="s">
        <v>1799</v>
      </c>
      <c r="E58" s="56">
        <v>55</v>
      </c>
      <c r="F58" s="54">
        <f t="shared" si="2"/>
        <v>0.55</v>
      </c>
      <c r="G58" s="52" t="str">
        <f t="shared" si="0"/>
        <v>Trung bình</v>
      </c>
      <c r="H58" s="49"/>
    </row>
    <row r="59" spans="1:8" s="11" customFormat="1" ht="12.75">
      <c r="A59" s="23">
        <f t="shared" si="1"/>
        <v>53</v>
      </c>
      <c r="B59" s="53" t="s">
        <v>1894</v>
      </c>
      <c r="C59" s="67" t="s">
        <v>1895</v>
      </c>
      <c r="D59" s="68" t="s">
        <v>1799</v>
      </c>
      <c r="E59" s="56">
        <v>65</v>
      </c>
      <c r="F59" s="54">
        <f t="shared" si="2"/>
        <v>0.65</v>
      </c>
      <c r="G59" s="52" t="str">
        <f t="shared" si="0"/>
        <v>TB Khá</v>
      </c>
      <c r="H59" s="49"/>
    </row>
    <row r="60" spans="1:8" s="11" customFormat="1" ht="12.75">
      <c r="A60" s="23">
        <f t="shared" si="1"/>
        <v>54</v>
      </c>
      <c r="B60" s="53" t="s">
        <v>1896</v>
      </c>
      <c r="C60" s="67" t="s">
        <v>49</v>
      </c>
      <c r="D60" s="68" t="s">
        <v>1799</v>
      </c>
      <c r="E60" s="56">
        <v>55</v>
      </c>
      <c r="F60" s="54">
        <f t="shared" si="2"/>
        <v>0.55</v>
      </c>
      <c r="G60" s="52" t="str">
        <f t="shared" si="0"/>
        <v>Trung bình</v>
      </c>
      <c r="H60" s="49"/>
    </row>
    <row r="61" spans="1:8" s="11" customFormat="1" ht="12.75">
      <c r="A61" s="23">
        <f t="shared" si="1"/>
        <v>55</v>
      </c>
      <c r="B61" s="53" t="s">
        <v>1897</v>
      </c>
      <c r="C61" s="67" t="s">
        <v>1898</v>
      </c>
      <c r="D61" s="68" t="s">
        <v>1799</v>
      </c>
      <c r="E61" s="56">
        <v>55</v>
      </c>
      <c r="F61" s="54">
        <f t="shared" si="2"/>
        <v>0.55</v>
      </c>
      <c r="G61" s="52" t="str">
        <f t="shared" si="0"/>
        <v>Trung bình</v>
      </c>
      <c r="H61" s="49"/>
    </row>
    <row r="62" spans="1:8" s="11" customFormat="1" ht="12.75">
      <c r="A62" s="23">
        <f t="shared" si="1"/>
        <v>56</v>
      </c>
      <c r="B62" s="53" t="s">
        <v>1899</v>
      </c>
      <c r="C62" s="67" t="s">
        <v>1900</v>
      </c>
      <c r="D62" s="68" t="s">
        <v>1799</v>
      </c>
      <c r="E62" s="56">
        <v>65</v>
      </c>
      <c r="F62" s="54">
        <f t="shared" si="2"/>
        <v>0.65</v>
      </c>
      <c r="G62" s="52" t="str">
        <f t="shared" si="0"/>
        <v>TB Khá</v>
      </c>
      <c r="H62" s="49"/>
    </row>
    <row r="63" spans="1:8" s="11" customFormat="1" ht="12.75">
      <c r="A63" s="23">
        <f t="shared" si="1"/>
        <v>57</v>
      </c>
      <c r="B63" s="53" t="s">
        <v>1901</v>
      </c>
      <c r="C63" s="67" t="s">
        <v>1902</v>
      </c>
      <c r="D63" s="68" t="s">
        <v>1799</v>
      </c>
      <c r="E63" s="56">
        <v>55</v>
      </c>
      <c r="F63" s="54">
        <f t="shared" si="2"/>
        <v>0.55</v>
      </c>
      <c r="G63" s="52" t="str">
        <f t="shared" si="0"/>
        <v>Trung bình</v>
      </c>
      <c r="H63" s="49"/>
    </row>
    <row r="64" spans="1:8" s="11" customFormat="1" ht="12.75">
      <c r="A64" s="23">
        <f t="shared" si="1"/>
        <v>58</v>
      </c>
      <c r="B64" s="53" t="s">
        <v>1903</v>
      </c>
      <c r="C64" s="67" t="s">
        <v>1904</v>
      </c>
      <c r="D64" s="68" t="s">
        <v>1799</v>
      </c>
      <c r="E64" s="56">
        <v>65</v>
      </c>
      <c r="F64" s="54">
        <f t="shared" si="2"/>
        <v>0.65</v>
      </c>
      <c r="G64" s="52" t="str">
        <f t="shared" si="0"/>
        <v>TB Khá</v>
      </c>
      <c r="H64" s="49"/>
    </row>
    <row r="65" spans="1:8" s="11" customFormat="1" ht="12.75">
      <c r="A65" s="23">
        <f t="shared" si="1"/>
        <v>59</v>
      </c>
      <c r="B65" s="53" t="s">
        <v>1905</v>
      </c>
      <c r="C65" s="67" t="s">
        <v>1906</v>
      </c>
      <c r="D65" s="68" t="s">
        <v>1799</v>
      </c>
      <c r="E65" s="56">
        <v>70</v>
      </c>
      <c r="F65" s="54">
        <f t="shared" si="2"/>
        <v>0.7</v>
      </c>
      <c r="G65" s="52" t="str">
        <f t="shared" si="0"/>
        <v>Khá</v>
      </c>
      <c r="H65" s="49"/>
    </row>
    <row r="66" spans="1:8" s="11" customFormat="1" ht="12.75">
      <c r="A66" s="23">
        <f t="shared" si="1"/>
        <v>60</v>
      </c>
      <c r="B66" s="53" t="s">
        <v>1907</v>
      </c>
      <c r="C66" s="67" t="s">
        <v>2551</v>
      </c>
      <c r="D66" s="68" t="s">
        <v>1799</v>
      </c>
      <c r="E66" s="56">
        <v>55</v>
      </c>
      <c r="F66" s="54">
        <f t="shared" si="2"/>
        <v>0.55</v>
      </c>
      <c r="G66" s="52" t="str">
        <f t="shared" si="0"/>
        <v>Trung bình</v>
      </c>
      <c r="H66" s="49"/>
    </row>
    <row r="67" spans="1:8" s="11" customFormat="1" ht="12.75">
      <c r="A67" s="23">
        <f t="shared" si="1"/>
        <v>61</v>
      </c>
      <c r="B67" s="53" t="s">
        <v>1908</v>
      </c>
      <c r="C67" s="67" t="s">
        <v>1909</v>
      </c>
      <c r="D67" s="68" t="s">
        <v>1799</v>
      </c>
      <c r="E67" s="56">
        <v>55</v>
      </c>
      <c r="F67" s="54">
        <f t="shared" si="2"/>
        <v>0.55</v>
      </c>
      <c r="G67" s="52" t="str">
        <f t="shared" si="0"/>
        <v>Trung bình</v>
      </c>
      <c r="H67" s="49"/>
    </row>
    <row r="68" spans="1:8" s="11" customFormat="1" ht="12.75">
      <c r="A68" s="23">
        <f t="shared" si="1"/>
        <v>62</v>
      </c>
      <c r="B68" s="53" t="s">
        <v>1910</v>
      </c>
      <c r="C68" s="67" t="s">
        <v>1911</v>
      </c>
      <c r="D68" s="68" t="s">
        <v>1799</v>
      </c>
      <c r="E68" s="56">
        <v>65</v>
      </c>
      <c r="F68" s="54">
        <f t="shared" si="2"/>
        <v>0.65</v>
      </c>
      <c r="G68" s="52" t="str">
        <f t="shared" si="0"/>
        <v>TB Khá</v>
      </c>
      <c r="H68" s="49"/>
    </row>
    <row r="69" spans="1:8" s="11" customFormat="1" ht="12.75">
      <c r="A69" s="23">
        <f t="shared" si="1"/>
        <v>63</v>
      </c>
      <c r="B69" s="53" t="s">
        <v>1912</v>
      </c>
      <c r="C69" s="67" t="s">
        <v>1913</v>
      </c>
      <c r="D69" s="68" t="s">
        <v>1799</v>
      </c>
      <c r="E69" s="56">
        <v>55</v>
      </c>
      <c r="F69" s="54">
        <f t="shared" si="2"/>
        <v>0.55</v>
      </c>
      <c r="G69" s="52" t="str">
        <f t="shared" si="0"/>
        <v>Trung bình</v>
      </c>
      <c r="H69" s="49"/>
    </row>
    <row r="70" spans="1:8" s="11" customFormat="1" ht="12.75">
      <c r="A70" s="23">
        <f t="shared" si="1"/>
        <v>64</v>
      </c>
      <c r="B70" s="53" t="s">
        <v>1914</v>
      </c>
      <c r="C70" s="67" t="s">
        <v>1915</v>
      </c>
      <c r="D70" s="68" t="s">
        <v>1799</v>
      </c>
      <c r="E70" s="56">
        <v>55</v>
      </c>
      <c r="F70" s="54">
        <f t="shared" si="2"/>
        <v>0.55</v>
      </c>
      <c r="G70" s="52" t="str">
        <f aca="true" t="shared" si="3" ref="G70:G88">IF(E70&gt;89,"Xuất sắc",IF((E70&gt;79)*AND(E70&lt;90),"Tốt",IF((E70&gt;69)*AND(E70&lt;80),"Khá",IF((E70&gt;59)*AND(E70&lt;70),"TB Khá",IF((E70&gt;49)*AND(E70&lt;60),"Trung bình",IF((E70&gt;29)*AND(E70&lt;50),"Yếu",IF((E70&lt;30)*AND(E70&gt;=0),"Kém","  ")))))))</f>
        <v>Trung bình</v>
      </c>
      <c r="H70" s="49"/>
    </row>
    <row r="71" spans="1:8" s="11" customFormat="1" ht="12.75">
      <c r="A71" s="23">
        <f t="shared" si="1"/>
        <v>65</v>
      </c>
      <c r="B71" s="53" t="s">
        <v>1916</v>
      </c>
      <c r="C71" s="67" t="s">
        <v>1917</v>
      </c>
      <c r="D71" s="68" t="s">
        <v>1799</v>
      </c>
      <c r="E71" s="56">
        <v>75</v>
      </c>
      <c r="F71" s="54">
        <f t="shared" si="2"/>
        <v>0.75</v>
      </c>
      <c r="G71" s="52" t="str">
        <f t="shared" si="3"/>
        <v>Khá</v>
      </c>
      <c r="H71" s="49"/>
    </row>
    <row r="72" spans="1:8" s="11" customFormat="1" ht="12.75">
      <c r="A72" s="23">
        <f t="shared" si="1"/>
        <v>66</v>
      </c>
      <c r="B72" s="53" t="s">
        <v>1918</v>
      </c>
      <c r="C72" s="67" t="s">
        <v>1919</v>
      </c>
      <c r="D72" s="68" t="s">
        <v>1799</v>
      </c>
      <c r="E72" s="56">
        <v>55</v>
      </c>
      <c r="F72" s="54">
        <f aca="true" t="shared" si="4" ref="F72:F88">E72/100</f>
        <v>0.55</v>
      </c>
      <c r="G72" s="52" t="str">
        <f t="shared" si="3"/>
        <v>Trung bình</v>
      </c>
      <c r="H72" s="49"/>
    </row>
    <row r="73" spans="1:8" s="11" customFormat="1" ht="12.75">
      <c r="A73" s="23">
        <f aca="true" t="shared" si="5" ref="A73:A88">+A72+1</f>
        <v>67</v>
      </c>
      <c r="B73" s="53" t="s">
        <v>1920</v>
      </c>
      <c r="C73" s="67" t="s">
        <v>2836</v>
      </c>
      <c r="D73" s="68" t="s">
        <v>1799</v>
      </c>
      <c r="E73" s="56">
        <v>55</v>
      </c>
      <c r="F73" s="54">
        <f t="shared" si="4"/>
        <v>0.55</v>
      </c>
      <c r="G73" s="52" t="str">
        <f t="shared" si="3"/>
        <v>Trung bình</v>
      </c>
      <c r="H73" s="49"/>
    </row>
    <row r="74" spans="1:8" s="11" customFormat="1" ht="12.75">
      <c r="A74" s="23">
        <f t="shared" si="5"/>
        <v>68</v>
      </c>
      <c r="B74" s="53" t="s">
        <v>2837</v>
      </c>
      <c r="C74" s="67" t="s">
        <v>2838</v>
      </c>
      <c r="D74" s="68" t="s">
        <v>1799</v>
      </c>
      <c r="E74" s="56">
        <v>80</v>
      </c>
      <c r="F74" s="54">
        <f t="shared" si="4"/>
        <v>0.8</v>
      </c>
      <c r="G74" s="52" t="str">
        <f t="shared" si="3"/>
        <v>Tốt</v>
      </c>
      <c r="H74" s="49"/>
    </row>
    <row r="75" spans="1:8" s="11" customFormat="1" ht="12.75">
      <c r="A75" s="23">
        <f t="shared" si="5"/>
        <v>69</v>
      </c>
      <c r="B75" s="53" t="s">
        <v>2839</v>
      </c>
      <c r="C75" s="67" t="s">
        <v>1969</v>
      </c>
      <c r="D75" s="68" t="s">
        <v>1799</v>
      </c>
      <c r="E75" s="56">
        <v>55</v>
      </c>
      <c r="F75" s="54">
        <f t="shared" si="4"/>
        <v>0.55</v>
      </c>
      <c r="G75" s="52" t="str">
        <f t="shared" si="3"/>
        <v>Trung bình</v>
      </c>
      <c r="H75" s="49"/>
    </row>
    <row r="76" spans="1:8" s="11" customFormat="1" ht="12.75">
      <c r="A76" s="23">
        <f t="shared" si="5"/>
        <v>70</v>
      </c>
      <c r="B76" s="53" t="s">
        <v>2840</v>
      </c>
      <c r="C76" s="67" t="s">
        <v>2841</v>
      </c>
      <c r="D76" s="68" t="s">
        <v>1799</v>
      </c>
      <c r="E76" s="56">
        <v>55</v>
      </c>
      <c r="F76" s="54">
        <f t="shared" si="4"/>
        <v>0.55</v>
      </c>
      <c r="G76" s="52" t="str">
        <f t="shared" si="3"/>
        <v>Trung bình</v>
      </c>
      <c r="H76" s="49"/>
    </row>
    <row r="77" spans="1:8" s="11" customFormat="1" ht="12.75">
      <c r="A77" s="23">
        <f t="shared" si="5"/>
        <v>71</v>
      </c>
      <c r="B77" s="53" t="s">
        <v>2842</v>
      </c>
      <c r="C77" s="67" t="s">
        <v>3887</v>
      </c>
      <c r="D77" s="68" t="s">
        <v>1799</v>
      </c>
      <c r="E77" s="56">
        <v>55</v>
      </c>
      <c r="F77" s="54">
        <f t="shared" si="4"/>
        <v>0.55</v>
      </c>
      <c r="G77" s="52" t="str">
        <f t="shared" si="3"/>
        <v>Trung bình</v>
      </c>
      <c r="H77" s="49"/>
    </row>
    <row r="78" spans="1:8" s="11" customFormat="1" ht="12.75">
      <c r="A78" s="23">
        <f t="shared" si="5"/>
        <v>72</v>
      </c>
      <c r="B78" s="53" t="s">
        <v>2843</v>
      </c>
      <c r="C78" s="67" t="s">
        <v>2844</v>
      </c>
      <c r="D78" s="68" t="s">
        <v>1799</v>
      </c>
      <c r="E78" s="56">
        <v>55</v>
      </c>
      <c r="F78" s="54">
        <f t="shared" si="4"/>
        <v>0.55</v>
      </c>
      <c r="G78" s="52" t="str">
        <f t="shared" si="3"/>
        <v>Trung bình</v>
      </c>
      <c r="H78" s="49"/>
    </row>
    <row r="79" spans="1:8" s="11" customFormat="1" ht="12.75">
      <c r="A79" s="23">
        <f t="shared" si="5"/>
        <v>73</v>
      </c>
      <c r="B79" s="53" t="s">
        <v>2845</v>
      </c>
      <c r="C79" s="67" t="s">
        <v>2846</v>
      </c>
      <c r="D79" s="68" t="s">
        <v>1799</v>
      </c>
      <c r="E79" s="56">
        <v>70</v>
      </c>
      <c r="F79" s="54">
        <f t="shared" si="4"/>
        <v>0.7</v>
      </c>
      <c r="G79" s="52" t="str">
        <f t="shared" si="3"/>
        <v>Khá</v>
      </c>
      <c r="H79" s="49"/>
    </row>
    <row r="80" spans="1:8" s="11" customFormat="1" ht="12.75">
      <c r="A80" s="23">
        <f t="shared" si="5"/>
        <v>74</v>
      </c>
      <c r="B80" s="53" t="s">
        <v>2847</v>
      </c>
      <c r="C80" s="67" t="s">
        <v>1322</v>
      </c>
      <c r="D80" s="68" t="s">
        <v>1799</v>
      </c>
      <c r="E80" s="56">
        <v>82</v>
      </c>
      <c r="F80" s="54">
        <f t="shared" si="4"/>
        <v>0.82</v>
      </c>
      <c r="G80" s="52" t="str">
        <f t="shared" si="3"/>
        <v>Tốt</v>
      </c>
      <c r="H80" s="49"/>
    </row>
    <row r="81" spans="1:8" s="11" customFormat="1" ht="12.75">
      <c r="A81" s="23">
        <f t="shared" si="5"/>
        <v>75</v>
      </c>
      <c r="B81" s="53" t="s">
        <v>2848</v>
      </c>
      <c r="C81" s="67" t="s">
        <v>2849</v>
      </c>
      <c r="D81" s="68" t="s">
        <v>1799</v>
      </c>
      <c r="E81" s="56">
        <v>65</v>
      </c>
      <c r="F81" s="54">
        <f t="shared" si="4"/>
        <v>0.65</v>
      </c>
      <c r="G81" s="52" t="str">
        <f t="shared" si="3"/>
        <v>TB Khá</v>
      </c>
      <c r="H81" s="49"/>
    </row>
    <row r="82" spans="1:8" s="11" customFormat="1" ht="12.75">
      <c r="A82" s="23">
        <f t="shared" si="5"/>
        <v>76</v>
      </c>
      <c r="B82" s="53" t="s">
        <v>2850</v>
      </c>
      <c r="C82" s="67" t="s">
        <v>2851</v>
      </c>
      <c r="D82" s="68" t="s">
        <v>1799</v>
      </c>
      <c r="E82" s="56">
        <v>65</v>
      </c>
      <c r="F82" s="54">
        <f t="shared" si="4"/>
        <v>0.65</v>
      </c>
      <c r="G82" s="52" t="str">
        <f t="shared" si="3"/>
        <v>TB Khá</v>
      </c>
      <c r="H82" s="49"/>
    </row>
    <row r="83" spans="1:8" s="11" customFormat="1" ht="12.75">
      <c r="A83" s="23">
        <f t="shared" si="5"/>
        <v>77</v>
      </c>
      <c r="B83" s="53" t="s">
        <v>2852</v>
      </c>
      <c r="C83" s="67" t="s">
        <v>2853</v>
      </c>
      <c r="D83" s="68" t="s">
        <v>1799</v>
      </c>
      <c r="E83" s="56">
        <v>65</v>
      </c>
      <c r="F83" s="54">
        <f t="shared" si="4"/>
        <v>0.65</v>
      </c>
      <c r="G83" s="52" t="str">
        <f t="shared" si="3"/>
        <v>TB Khá</v>
      </c>
      <c r="H83" s="49"/>
    </row>
    <row r="84" spans="1:8" s="11" customFormat="1" ht="12.75">
      <c r="A84" s="23">
        <f t="shared" si="5"/>
        <v>78</v>
      </c>
      <c r="B84" s="53" t="s">
        <v>2854</v>
      </c>
      <c r="C84" s="67" t="s">
        <v>2855</v>
      </c>
      <c r="D84" s="68" t="s">
        <v>1799</v>
      </c>
      <c r="E84" s="56">
        <v>55</v>
      </c>
      <c r="F84" s="54">
        <f t="shared" si="4"/>
        <v>0.55</v>
      </c>
      <c r="G84" s="52" t="str">
        <f t="shared" si="3"/>
        <v>Trung bình</v>
      </c>
      <c r="H84" s="49"/>
    </row>
    <row r="85" spans="1:8" s="11" customFormat="1" ht="12.75">
      <c r="A85" s="23">
        <f t="shared" si="5"/>
        <v>79</v>
      </c>
      <c r="B85" s="53" t="s">
        <v>2856</v>
      </c>
      <c r="C85" s="67" t="s">
        <v>2857</v>
      </c>
      <c r="D85" s="68" t="s">
        <v>1799</v>
      </c>
      <c r="E85" s="56">
        <v>65</v>
      </c>
      <c r="F85" s="54">
        <f t="shared" si="4"/>
        <v>0.65</v>
      </c>
      <c r="G85" s="52" t="str">
        <f t="shared" si="3"/>
        <v>TB Khá</v>
      </c>
      <c r="H85" s="49"/>
    </row>
    <row r="86" spans="1:8" s="11" customFormat="1" ht="12.75">
      <c r="A86" s="23">
        <f t="shared" si="5"/>
        <v>80</v>
      </c>
      <c r="B86" s="53" t="s">
        <v>2858</v>
      </c>
      <c r="C86" s="67" t="s">
        <v>2859</v>
      </c>
      <c r="D86" s="68" t="s">
        <v>1799</v>
      </c>
      <c r="E86" s="56">
        <v>61</v>
      </c>
      <c r="F86" s="54">
        <f t="shared" si="4"/>
        <v>0.61</v>
      </c>
      <c r="G86" s="52" t="str">
        <f t="shared" si="3"/>
        <v>TB Khá</v>
      </c>
      <c r="H86" s="49"/>
    </row>
    <row r="87" spans="1:8" s="11" customFormat="1" ht="12.75">
      <c r="A87" s="23">
        <f t="shared" si="5"/>
        <v>81</v>
      </c>
      <c r="B87" s="53" t="s">
        <v>2860</v>
      </c>
      <c r="C87" s="67" t="s">
        <v>2861</v>
      </c>
      <c r="D87" s="68" t="s">
        <v>1799</v>
      </c>
      <c r="E87" s="56">
        <v>65</v>
      </c>
      <c r="F87" s="54">
        <f t="shared" si="4"/>
        <v>0.65</v>
      </c>
      <c r="G87" s="52" t="str">
        <f t="shared" si="3"/>
        <v>TB Khá</v>
      </c>
      <c r="H87" s="49"/>
    </row>
    <row r="88" spans="1:8" s="11" customFormat="1" ht="12.75">
      <c r="A88" s="23">
        <f t="shared" si="5"/>
        <v>82</v>
      </c>
      <c r="B88" s="53" t="s">
        <v>2862</v>
      </c>
      <c r="C88" s="67" t="s">
        <v>2863</v>
      </c>
      <c r="D88" s="68" t="s">
        <v>1799</v>
      </c>
      <c r="E88" s="56">
        <v>55</v>
      </c>
      <c r="F88" s="54">
        <f t="shared" si="4"/>
        <v>0.55</v>
      </c>
      <c r="G88" s="52" t="str">
        <f t="shared" si="3"/>
        <v>Trung bình</v>
      </c>
      <c r="H88" s="49"/>
    </row>
    <row r="89" ht="15.75">
      <c r="A89" s="31"/>
    </row>
  </sheetData>
  <sheetProtection/>
  <autoFilter ref="A6:J88"/>
  <mergeCells count="3">
    <mergeCell ref="A1:H1"/>
    <mergeCell ref="A2:H2"/>
    <mergeCell ref="A3:H3"/>
  </mergeCells>
  <printOptions/>
  <pageMargins left="0.8" right="0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Tuan</cp:lastModifiedBy>
  <cp:lastPrinted>2016-02-25T02:45:09Z</cp:lastPrinted>
  <dcterms:created xsi:type="dcterms:W3CDTF">2014-03-24T06:56:26Z</dcterms:created>
  <dcterms:modified xsi:type="dcterms:W3CDTF">2016-04-26T01:48:04Z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